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1"/>
  </bookViews>
  <sheets>
    <sheet name="ФХД 2014" sheetId="1" r:id="rId1"/>
    <sheet name="расч к ФХД 2014" sheetId="2" r:id="rId2"/>
  </sheets>
  <definedNames>
    <definedName name="_xlnm.Print_Area" localSheetId="0">'ФХД 2014'!$A$1:$M$88</definedName>
  </definedNames>
  <calcPr fullCalcOnLoad="1"/>
</workbook>
</file>

<file path=xl/sharedStrings.xml><?xml version="1.0" encoding="utf-8"?>
<sst xmlns="http://schemas.openxmlformats.org/spreadsheetml/2006/main" count="264" uniqueCount="229">
  <si>
    <t>"Согласовано"__________________</t>
  </si>
  <si>
    <t xml:space="preserve">            "Утверждаю"__________________</t>
  </si>
  <si>
    <t xml:space="preserve"> И.О.Начальника УО Администрации</t>
  </si>
  <si>
    <t xml:space="preserve">            Директор МАОУ Абаульская основная</t>
  </si>
  <si>
    <t>Вагайского муниципального района</t>
  </si>
  <si>
    <t xml:space="preserve">         общеобразовательная школа</t>
  </si>
  <si>
    <t>П.Г.Гонцул</t>
  </si>
  <si>
    <t xml:space="preserve">         Д.М.Шарипов</t>
  </si>
  <si>
    <t>"______"________________2014г.</t>
  </si>
  <si>
    <r>
      <t xml:space="preserve">         "____"</t>
    </r>
    <r>
      <rPr>
        <u val="single"/>
        <sz val="10"/>
        <rFont val="Arial"/>
        <family val="2"/>
      </rPr>
      <t xml:space="preserve">________ </t>
    </r>
    <r>
      <rPr>
        <sz val="10"/>
        <rFont val="Arial"/>
        <family val="0"/>
      </rPr>
      <t>2014г.</t>
    </r>
  </si>
  <si>
    <t xml:space="preserve">                  ФИНАНСОВО-ХОЗЯЙСТВЕННЫЙ ПЛАН</t>
  </si>
  <si>
    <t>по МАОУ Абаульская основная общеобразовательная школа</t>
  </si>
  <si>
    <t>на 2014-16гг</t>
  </si>
  <si>
    <t>МАОУ Абаульская основная общеобразовательная школа Вагайского района тюменской области</t>
  </si>
  <si>
    <t>ИНН   7212003711</t>
  </si>
  <si>
    <t>ОГРН  1037200146609</t>
  </si>
  <si>
    <t>ОКПО   54102332</t>
  </si>
  <si>
    <t>Вид деятельности   80.21.1   Основное (полное) общее образование</t>
  </si>
  <si>
    <t>ОКОПФ   73  (автономное учреждение)</t>
  </si>
  <si>
    <t>Количество учащихся   32 чел.</t>
  </si>
  <si>
    <t>Образовательные услуги:</t>
  </si>
  <si>
    <t>1. Обеспечение получения общедоступного и бесплатного дошкольного образования</t>
  </si>
  <si>
    <t>2. Обеспечение получения общедоступного, бесплатного начального общего,среднего (полного)общего образования</t>
  </si>
  <si>
    <t>3.Предоставление услуг дополнительного образования</t>
  </si>
  <si>
    <t>4.Выполнение функций классного руководителя</t>
  </si>
  <si>
    <t>Меры социальной поддержки:</t>
  </si>
  <si>
    <t>1.Частичная оплата питания обучающихся</t>
  </si>
  <si>
    <t>2.Организация питания летнего отдыха учащихся</t>
  </si>
  <si>
    <t>3.Поддержка детей обучающихся по специальным, коррекционным программам</t>
  </si>
  <si>
    <t xml:space="preserve">                      Расходы   по исполению муниципального задания</t>
  </si>
  <si>
    <t>2014г</t>
  </si>
  <si>
    <t>2015г</t>
  </si>
  <si>
    <t>2016г</t>
  </si>
  <si>
    <t xml:space="preserve">                       Обеспечение получения общедоступного и бесплатного дошкольного образования</t>
  </si>
  <si>
    <t xml:space="preserve">                                                       0701   4209977    019   0060112  241</t>
  </si>
  <si>
    <t xml:space="preserve">   №  п\п                           Наименование расхода</t>
  </si>
  <si>
    <t>Сумма</t>
  </si>
  <si>
    <t xml:space="preserve"> 1.    Заработная плата   </t>
  </si>
  <si>
    <t xml:space="preserve"> 2.    Начисление на ФОТ</t>
  </si>
  <si>
    <t xml:space="preserve"> 3.   Увеличение стоимости материальных запасов</t>
  </si>
  <si>
    <t xml:space="preserve">                          ИТОГО</t>
  </si>
  <si>
    <t xml:space="preserve">  Обеспечение получения общедоступного, бесплатного начального общего,среднего (полного)общего образования</t>
  </si>
  <si>
    <t xml:space="preserve">                                                       0702   4219977    019   0060102 241</t>
  </si>
  <si>
    <t xml:space="preserve">1.     Заработная плата </t>
  </si>
  <si>
    <t xml:space="preserve">2.     Начисление на ФОТ   </t>
  </si>
  <si>
    <t>3.     Прочие выплаты</t>
  </si>
  <si>
    <r>
      <t>4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    Услуги связи</t>
    </r>
  </si>
  <si>
    <t>5.     Транспортные расходы</t>
  </si>
  <si>
    <t>6.     Прочие работы, услуги</t>
  </si>
  <si>
    <t>7.     Увеличение стоимости материальных запасов</t>
  </si>
  <si>
    <t>0702   4219977    019   0000000   241</t>
  </si>
  <si>
    <t>3.     Коммунальные услуги (оплата  э\энергии)</t>
  </si>
  <si>
    <t>4.     Работы, услуги по содержанию имущества</t>
  </si>
  <si>
    <t>5.     Прочие работы, услуги</t>
  </si>
  <si>
    <t>6.     Прочие расходы</t>
  </si>
  <si>
    <t>7.     Увеличение стоимости нефинансовых активов</t>
  </si>
  <si>
    <t>8.     Увеличение стоимости материальных запасов</t>
  </si>
  <si>
    <r>
      <t xml:space="preserve">                                          </t>
    </r>
    <r>
      <rPr>
        <b/>
        <sz val="8"/>
        <rFont val="Arial"/>
        <family val="2"/>
      </rPr>
      <t xml:space="preserve"> Частичная оплата питания обучающихся</t>
    </r>
  </si>
  <si>
    <t xml:space="preserve">                                                       0702   4219977    019   0000000       241</t>
  </si>
  <si>
    <t>1.     Капитальный ремонт</t>
  </si>
  <si>
    <t xml:space="preserve">                                                       0702   4361277    019   0060143       241</t>
  </si>
  <si>
    <t>1.     Увеличение стоимости материальных запасов</t>
  </si>
  <si>
    <t xml:space="preserve">                                               Предоставление услуг дополнительного образования</t>
  </si>
  <si>
    <t xml:space="preserve">                                                       0702   4239977    019   0000000    241</t>
  </si>
  <si>
    <r>
      <t xml:space="preserve">                                          </t>
    </r>
    <r>
      <rPr>
        <b/>
        <sz val="10"/>
        <rFont val="Arial"/>
        <family val="2"/>
      </rPr>
      <t xml:space="preserve"> Выполнение функций классного руководителя</t>
    </r>
  </si>
  <si>
    <t>0702   5200977    019   0090051    241</t>
  </si>
  <si>
    <r>
      <t xml:space="preserve">                                </t>
    </r>
    <r>
      <rPr>
        <b/>
        <sz val="10"/>
        <rFont val="Arial"/>
        <family val="0"/>
      </rPr>
      <t>Организация питания летнего отдыха учащихся</t>
    </r>
  </si>
  <si>
    <t>0707  4320300   019   0000000   241</t>
  </si>
  <si>
    <t>Итого объем финансирования</t>
  </si>
  <si>
    <t>Главный бухгалтер:                                       Пустоварова Н.А.</t>
  </si>
  <si>
    <t>"Утверждаю"</t>
  </si>
  <si>
    <t>Директор школы______________________</t>
  </si>
  <si>
    <t xml:space="preserve">              Д.М.Шарипов</t>
  </si>
  <si>
    <t>А.К.Курманалиев</t>
  </si>
  <si>
    <t>РАСЧЕТ</t>
  </si>
  <si>
    <t>к финансово-хозяйственному плану</t>
  </si>
  <si>
    <t>МАОУ  Абаульская ООШ на 2014 год</t>
  </si>
  <si>
    <t>Код</t>
  </si>
  <si>
    <t>Наименование    показателя</t>
  </si>
  <si>
    <t>0701   4209977   621   0060112</t>
  </si>
  <si>
    <t xml:space="preserve">    211  0060112</t>
  </si>
  <si>
    <r>
      <t xml:space="preserve">    Заработная плата</t>
    </r>
    <r>
      <rPr>
        <sz val="10"/>
        <rFont val="Arial"/>
        <family val="2"/>
      </rPr>
      <t xml:space="preserve">   </t>
    </r>
  </si>
  <si>
    <t xml:space="preserve">штатное расписание  педагогов на год   </t>
  </si>
  <si>
    <t>ИТОГО по  211  0060112</t>
  </si>
  <si>
    <t xml:space="preserve">     213  006112</t>
  </si>
  <si>
    <t xml:space="preserve">   Начисление на ФОТ</t>
  </si>
  <si>
    <t>Годовое начисление на ФОТ</t>
  </si>
  <si>
    <t>ИТОГО по  213  0060112</t>
  </si>
  <si>
    <t>ИТОГО по  212  0060112</t>
  </si>
  <si>
    <t xml:space="preserve"> 340   0060112</t>
  </si>
  <si>
    <t>приобретение мат.запасов</t>
  </si>
  <si>
    <t>ИТОГО по  340  0060112</t>
  </si>
  <si>
    <t xml:space="preserve">В С Е Г О     З А Т Р А Т </t>
  </si>
  <si>
    <t>0702   4219977    621   0060102</t>
  </si>
  <si>
    <t xml:space="preserve">  211   0060102</t>
  </si>
  <si>
    <t xml:space="preserve">Заработная плата в год  </t>
  </si>
  <si>
    <t xml:space="preserve">штатное расписание АУП МОП на год </t>
  </si>
  <si>
    <t>расчет юбилярам 36000</t>
  </si>
  <si>
    <t>ИТОГО по  211  0060102</t>
  </si>
  <si>
    <t>213  0060102</t>
  </si>
  <si>
    <t>Начисление на ФОТ   30,2%</t>
  </si>
  <si>
    <t>юбилярам 10872</t>
  </si>
  <si>
    <t>ИТОГО по  213  0060102</t>
  </si>
  <si>
    <t>212  0060102</t>
  </si>
  <si>
    <t>2. Суточные</t>
  </si>
  <si>
    <t>1.Суточные при командировках 11чел*100 руб.*25д.=27500</t>
  </si>
  <si>
    <t>(курсы повышения квалификации учителей,семинары Вагай Тобольск Тюмень</t>
  </si>
  <si>
    <t xml:space="preserve">.Семинары по проведению районных метод объединений по предметам </t>
  </si>
  <si>
    <t>ИТОГО по  212  0060102</t>
  </si>
  <si>
    <t>221  0060102</t>
  </si>
  <si>
    <t xml:space="preserve">    Оплата связи:</t>
  </si>
  <si>
    <t xml:space="preserve"> 1.Проводная, внутризоновая 640*12 =7680</t>
  </si>
  <si>
    <t xml:space="preserve"> 2.Интернет:1300*12 = 15600</t>
  </si>
  <si>
    <t xml:space="preserve"> - абоненская плата,</t>
  </si>
  <si>
    <t xml:space="preserve"> внешний трафик с сервером</t>
  </si>
  <si>
    <t xml:space="preserve"> 3. Мобильные карты 4*1500  =6000,00</t>
  </si>
  <si>
    <t>ИТОГО по  221  0060102</t>
  </si>
  <si>
    <t>222  0060102</t>
  </si>
  <si>
    <t>Проездные при командировках</t>
  </si>
  <si>
    <t>Проездные Абаул-Вагай - 8*390*6=15600,-Вагай-Абаул курсы 8чел.*(390.)*2*=6484</t>
  </si>
  <si>
    <t>ТюменьВагай Тобольск-Абаул директор 3чел*(1300.)*3 раза=11700</t>
  </si>
  <si>
    <t>ИТОГО по  222  0060102</t>
  </si>
  <si>
    <t>226  0060102</t>
  </si>
  <si>
    <t>Прочие работы, услуги:</t>
  </si>
  <si>
    <t>1.    -Проживание при комадировках 4*10*700=26500</t>
  </si>
  <si>
    <t>2.    -Подписка газет и журналов25936</t>
  </si>
  <si>
    <t>3.    -Медосмотр 35000</t>
  </si>
  <si>
    <t>сан.минимум</t>
  </si>
  <si>
    <t>ИТОГО по  226  0060102</t>
  </si>
  <si>
    <t>340  0060102</t>
  </si>
  <si>
    <t>Увеличение стоимости материальных запасов</t>
  </si>
  <si>
    <t xml:space="preserve"> 1.картриджи 5*3500=17500</t>
  </si>
  <si>
    <t xml:space="preserve"> 2.Моющие средства=22500 (ст.порошок,средство для мытья посуды, мыло)</t>
  </si>
  <si>
    <t>3,Хоз.товары 35000</t>
  </si>
  <si>
    <t>4.э/товары (сб.лампочки,э/лампочки )7000</t>
  </si>
  <si>
    <t>ИТОГО по  340  0060102</t>
  </si>
  <si>
    <t>0702   4219977   621   0000000 184</t>
  </si>
  <si>
    <t>211  0000000</t>
  </si>
  <si>
    <t>Заработная плата</t>
  </si>
  <si>
    <t>213  0000000</t>
  </si>
  <si>
    <t>Начисление на з/плату 30,2%</t>
  </si>
  <si>
    <t>ИТОГО по  340  0060105</t>
  </si>
  <si>
    <t>0702   4219977    621   0000000</t>
  </si>
  <si>
    <t xml:space="preserve">  211   0000000</t>
  </si>
  <si>
    <t xml:space="preserve">      Заработная плата </t>
  </si>
  <si>
    <t>штатное расписание на год</t>
  </si>
  <si>
    <t>ИТОГО по  211  0000000</t>
  </si>
  <si>
    <t xml:space="preserve">      Начисление на ФОТ   </t>
  </si>
  <si>
    <t xml:space="preserve">Годовое начисление на ФОТ </t>
  </si>
  <si>
    <t xml:space="preserve">начисление страх.взносов </t>
  </si>
  <si>
    <t>ИТОГО по  213  0000000</t>
  </si>
  <si>
    <t>223  0000000</t>
  </si>
  <si>
    <t>Коммунальные услуги (оплата  э\энергии и воды)</t>
  </si>
  <si>
    <t>ИТОГО по  223  0000000</t>
  </si>
  <si>
    <t>225  0000000</t>
  </si>
  <si>
    <t>Работы, услуги по содержанию имущества</t>
  </si>
  <si>
    <t xml:space="preserve"> 1.Дератизация помещений 3560*4=14240</t>
  </si>
  <si>
    <t>2,.Твердые бытовые отходы</t>
  </si>
  <si>
    <t xml:space="preserve">     - вывоз ТБО, прием и складирование ТБО   =5500</t>
  </si>
  <si>
    <t>ремонт оргтех 20000</t>
  </si>
  <si>
    <t>3.. Техническое обслуживание АПС=11000*2=22000</t>
  </si>
  <si>
    <t>ремонт холод=6000</t>
  </si>
  <si>
    <t>4.Заправка  картриджа;   10*5*250=12500</t>
  </si>
  <si>
    <t>заправка огнетуш</t>
  </si>
  <si>
    <t>10*1000=10000</t>
  </si>
  <si>
    <t>ИТОГО по  225  0000000</t>
  </si>
  <si>
    <t>226  0000000</t>
  </si>
  <si>
    <t>1.оплата за обновление программы;свод бухгалтерия;продление з/плата  обновл. услуги=40000</t>
  </si>
  <si>
    <t>2.       -"Абоненский пункт" =3000,00</t>
  </si>
  <si>
    <t>продление тома ПДВ 7000</t>
  </si>
  <si>
    <t>3.открытие ключа к серверу для налог.отчетности=9540</t>
  </si>
  <si>
    <t>Эл.работ</t>
  </si>
  <si>
    <t>4.Оказание услуг по пультовой пожарной охраны  1700*12=20400</t>
  </si>
  <si>
    <t>утилиз 5000</t>
  </si>
  <si>
    <t>3,  страх.трансп=4200</t>
  </si>
  <si>
    <t>6 Продление отчетности по экологии ч/з интернет</t>
  </si>
  <si>
    <t>публикация в газете 7000</t>
  </si>
  <si>
    <t>7. Производственный санитарный контроль=7000*4=28000</t>
  </si>
  <si>
    <t>оплата за ответст.по отходам 15000</t>
  </si>
  <si>
    <t>ИТОГО по  226  0000000</t>
  </si>
  <si>
    <t>290  0000000</t>
  </si>
  <si>
    <t>Прочие расходы</t>
  </si>
  <si>
    <t xml:space="preserve"> 1.Плата за негативное воздействие на окружающую среду1823,75,5*4=7295 </t>
  </si>
  <si>
    <t xml:space="preserve"> 2.Оплата госпошлин,штраф оплата госпошлин по экологии)=3000</t>
  </si>
  <si>
    <t>ИТОГО по  290  0000000</t>
  </si>
  <si>
    <t xml:space="preserve">    340  0000000</t>
  </si>
  <si>
    <t xml:space="preserve"> 1.Приобретение дров 350*879,5=307825</t>
  </si>
  <si>
    <t xml:space="preserve"> 2.строй.материалы;(краска бел.краска пол.кисточки валик растворитель,гвозди и прочее</t>
  </si>
  <si>
    <t xml:space="preserve"> 3. Канцелярские товары</t>
  </si>
  <si>
    <t xml:space="preserve"> -мел,ручки,карандаши,папки,файлы,бумага для факса,бумага для ксерокса,бумага офисная и прочее)</t>
  </si>
  <si>
    <t xml:space="preserve"> 1. Канцелярские товары</t>
  </si>
  <si>
    <t xml:space="preserve">      -мел,ручки,карандаши,папки,файлы,бумага для факса,бумага для ксерокса,бумага офисная и прочее)14270</t>
  </si>
  <si>
    <t>4.Запасные части -10000 ГСМ -40000</t>
  </si>
  <si>
    <t>ИТОГО по  340  0000000</t>
  </si>
  <si>
    <t>Увеличение стоимости нефинансовых активов</t>
  </si>
  <si>
    <t>ИТОГО</t>
  </si>
  <si>
    <t>по 310 000000</t>
  </si>
  <si>
    <t>0702   4361277    621   0060143</t>
  </si>
  <si>
    <t xml:space="preserve">    340  0060143</t>
  </si>
  <si>
    <t xml:space="preserve"> матер, запасы </t>
  </si>
  <si>
    <t>питание 12,4 обесп 31,9м/обесп</t>
  </si>
  <si>
    <t>ИТОГО по  340  0060143</t>
  </si>
  <si>
    <t>0702   4239977    621   0000000</t>
  </si>
  <si>
    <t xml:space="preserve">   213  0000000</t>
  </si>
  <si>
    <t>Начисления на з/плату</t>
  </si>
  <si>
    <t xml:space="preserve">   340  0000000</t>
  </si>
  <si>
    <t>Матер.запасы</t>
  </si>
  <si>
    <t>0702   5200977    621   0090051</t>
  </si>
  <si>
    <t xml:space="preserve">    211  0090051</t>
  </si>
  <si>
    <r>
      <t xml:space="preserve">     </t>
    </r>
    <r>
      <rPr>
        <b/>
        <sz val="10"/>
        <rFont val="Arial"/>
        <family val="2"/>
      </rPr>
      <t xml:space="preserve"> Заработная плата </t>
    </r>
  </si>
  <si>
    <t xml:space="preserve">Выделенные ассигнования  = </t>
  </si>
  <si>
    <t>ИТОГО по   211  0090051</t>
  </si>
  <si>
    <t xml:space="preserve">    213  0090051</t>
  </si>
  <si>
    <r>
      <t xml:space="preserve">    Начисление на ФОТ </t>
    </r>
    <r>
      <rPr>
        <sz val="10"/>
        <rFont val="Arial"/>
        <family val="0"/>
      </rPr>
      <t xml:space="preserve"> </t>
    </r>
  </si>
  <si>
    <t>30,2%=</t>
  </si>
  <si>
    <t>ИТОГО по   213  0090051</t>
  </si>
  <si>
    <t>0707  4320300   621   0000000</t>
  </si>
  <si>
    <t xml:space="preserve">    211  0000000</t>
  </si>
  <si>
    <t>штатное расписание  № 1</t>
  </si>
  <si>
    <t>ИТОГО по   211  0000000</t>
  </si>
  <si>
    <t xml:space="preserve">    213  0000000</t>
  </si>
  <si>
    <r>
      <t xml:space="preserve">Начисление на ФОТ  </t>
    </r>
    <r>
      <rPr>
        <sz val="10"/>
        <rFont val="Arial"/>
        <family val="0"/>
      </rPr>
      <t xml:space="preserve"> </t>
    </r>
  </si>
  <si>
    <t>ИТОГО по   213  0000000</t>
  </si>
  <si>
    <t>Увеличение стоимости материальных запасов (питание детей в лагере)</t>
  </si>
  <si>
    <t>ИТОГО по   340  0000000</t>
  </si>
  <si>
    <t>ИТОГО  ЗАТРАТ</t>
  </si>
  <si>
    <t xml:space="preserve">Директор:                                              </t>
  </si>
  <si>
    <t>Шарипов Д.М</t>
  </si>
  <si>
    <t>Бухгалтер:                                            Пустоварова Н.А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</si>
</sst>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55"/>
      <name val="Arial"/>
      <family val="2"/>
    </font>
    <font>
      <b/>
      <sz val="14"/>
      <color indexed="55"/>
      <name val="Arial"/>
      <family val="2"/>
    </font>
    <font>
      <sz val="14"/>
      <color indexed="55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25" fillId="0" borderId="12" xfId="0" applyFont="1" applyBorder="1" applyAlignment="1">
      <alignment/>
    </xf>
    <xf numFmtId="4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4" fontId="23" fillId="33" borderId="13" xfId="0" applyNumberFormat="1" applyFont="1" applyFill="1" applyBorder="1" applyAlignment="1">
      <alignment/>
    </xf>
    <xf numFmtId="4" fontId="2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4" xfId="0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20" xfId="0" applyNumberFormat="1" applyBorder="1" applyAlignment="1">
      <alignment/>
    </xf>
    <xf numFmtId="0" fontId="21" fillId="0" borderId="18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26" fillId="0" borderId="15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1" xfId="0" applyNumberForma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1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4" fontId="23" fillId="33" borderId="15" xfId="0" applyNumberFormat="1" applyFont="1" applyFill="1" applyBorder="1" applyAlignment="1">
      <alignment/>
    </xf>
    <xf numFmtId="0" fontId="23" fillId="0" borderId="22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23" fillId="0" borderId="15" xfId="0" applyFont="1" applyBorder="1" applyAlignment="1">
      <alignment/>
    </xf>
    <xf numFmtId="4" fontId="23" fillId="0" borderId="15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6" fillId="0" borderId="17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4" fontId="23" fillId="34" borderId="13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21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34" borderId="13" xfId="0" applyFont="1" applyFill="1" applyBorder="1" applyAlignment="1">
      <alignment horizontal="left"/>
    </xf>
    <xf numFmtId="0" fontId="28" fillId="34" borderId="11" xfId="0" applyFont="1" applyFill="1" applyBorder="1" applyAlignment="1">
      <alignment/>
    </xf>
    <xf numFmtId="0" fontId="29" fillId="34" borderId="12" xfId="0" applyFont="1" applyFill="1" applyBorder="1" applyAlignment="1">
      <alignment/>
    </xf>
    <xf numFmtId="0" fontId="30" fillId="34" borderId="12" xfId="0" applyFont="1" applyFill="1" applyBorder="1" applyAlignment="1">
      <alignment/>
    </xf>
    <xf numFmtId="0" fontId="29" fillId="34" borderId="15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20" fillId="33" borderId="12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20" fillId="33" borderId="15" xfId="0" applyFon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4" fontId="21" fillId="0" borderId="18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4" fontId="0" fillId="34" borderId="20" xfId="0" applyNumberFormat="1" applyFill="1" applyBorder="1" applyAlignment="1">
      <alignment/>
    </xf>
    <xf numFmtId="3" fontId="0" fillId="0" borderId="20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35" borderId="15" xfId="0" applyFill="1" applyBorder="1" applyAlignment="1">
      <alignment/>
    </xf>
    <xf numFmtId="0" fontId="23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4" fontId="23" fillId="35" borderId="13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23" fillId="34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10" fontId="0" fillId="0" borderId="0" xfId="0" applyNumberFormat="1" applyBorder="1" applyAlignment="1">
      <alignment/>
    </xf>
    <xf numFmtId="0" fontId="0" fillId="36" borderId="16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0" xfId="0" applyFill="1" applyBorder="1" applyAlignment="1">
      <alignment/>
    </xf>
    <xf numFmtId="0" fontId="26" fillId="36" borderId="10" xfId="0" applyFont="1" applyFill="1" applyBorder="1" applyAlignment="1">
      <alignment/>
    </xf>
    <xf numFmtId="0" fontId="0" fillId="36" borderId="22" xfId="0" applyFill="1" applyBorder="1" applyAlignment="1">
      <alignment/>
    </xf>
    <xf numFmtId="4" fontId="23" fillId="36" borderId="1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SheetLayoutView="100" zoomScalePageLayoutView="0" workbookViewId="0" topLeftCell="A47">
      <selection activeCell="D39" sqref="D39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11.421875" style="0" customWidth="1"/>
    <col min="4" max="4" width="20.57421875" style="0" customWidth="1"/>
    <col min="5" max="5" width="22.57421875" style="0" customWidth="1"/>
    <col min="6" max="7" width="14.140625" style="0" customWidth="1"/>
    <col min="8" max="8" width="15.57421875" style="0" customWidth="1"/>
    <col min="9" max="9" width="0.13671875" style="0" customWidth="1"/>
    <col min="10" max="10" width="0.9921875" style="0" hidden="1" customWidth="1"/>
  </cols>
  <sheetData>
    <row r="1" spans="1:8" ht="12.75">
      <c r="A1" s="1" t="s">
        <v>0</v>
      </c>
      <c r="B1" s="1"/>
      <c r="C1" s="1"/>
      <c r="D1" s="1"/>
      <c r="E1" s="1" t="s">
        <v>1</v>
      </c>
      <c r="F1" s="1"/>
      <c r="G1" s="1"/>
      <c r="H1" s="1"/>
    </row>
    <row r="2" spans="1:8" ht="12.75">
      <c r="A2" s="1" t="s">
        <v>2</v>
      </c>
      <c r="B2" s="1"/>
      <c r="C2" s="1"/>
      <c r="D2" s="1"/>
      <c r="E2" s="1" t="s">
        <v>3</v>
      </c>
      <c r="F2" s="1"/>
      <c r="G2" s="1"/>
      <c r="H2" s="1"/>
    </row>
    <row r="3" spans="1:5" ht="12.75">
      <c r="A3" t="s">
        <v>4</v>
      </c>
      <c r="E3" t="s">
        <v>5</v>
      </c>
    </row>
    <row r="4" spans="1:5" ht="12.75">
      <c r="A4" t="s">
        <v>6</v>
      </c>
      <c r="E4" t="s">
        <v>7</v>
      </c>
    </row>
    <row r="5" spans="1:5" ht="12.75">
      <c r="A5" t="s">
        <v>8</v>
      </c>
      <c r="E5" t="s">
        <v>9</v>
      </c>
    </row>
    <row r="9" spans="2:5" ht="15.75">
      <c r="B9" s="2" t="s">
        <v>10</v>
      </c>
      <c r="C9" s="2"/>
      <c r="D9" s="2"/>
      <c r="E9" s="2"/>
    </row>
    <row r="10" spans="2:5" ht="15.75">
      <c r="B10" s="2" t="s">
        <v>11</v>
      </c>
      <c r="C10" s="2"/>
      <c r="D10" s="2"/>
      <c r="E10" s="2"/>
    </row>
    <row r="11" spans="2:5" ht="15.75">
      <c r="B11" s="2"/>
      <c r="C11" s="2" t="s">
        <v>12</v>
      </c>
      <c r="D11" s="2"/>
      <c r="E11" s="2"/>
    </row>
    <row r="13" spans="1:8" ht="12.75">
      <c r="A13" s="3" t="s">
        <v>13</v>
      </c>
      <c r="B13" s="3"/>
      <c r="C13" s="3"/>
      <c r="D13" s="3"/>
      <c r="E13" s="3"/>
      <c r="F13" s="3"/>
      <c r="G13" s="3"/>
      <c r="H13" s="3"/>
    </row>
    <row r="14" spans="1:8" ht="12.75">
      <c r="A14" t="s">
        <v>14</v>
      </c>
      <c r="F14" s="4"/>
      <c r="G14" s="4"/>
      <c r="H14" s="4"/>
    </row>
    <row r="15" spans="1:8" ht="12.75">
      <c r="A15" t="s">
        <v>15</v>
      </c>
      <c r="F15" s="4"/>
      <c r="G15" s="4"/>
      <c r="H15" s="4"/>
    </row>
    <row r="16" spans="1:8" ht="12.75">
      <c r="A16" t="s">
        <v>16</v>
      </c>
      <c r="F16" s="4"/>
      <c r="G16" s="4"/>
      <c r="H16" s="4"/>
    </row>
    <row r="17" spans="1:8" ht="12.75">
      <c r="A17" t="s">
        <v>17</v>
      </c>
      <c r="F17" s="4"/>
      <c r="G17" s="4"/>
      <c r="H17" s="4"/>
    </row>
    <row r="18" spans="1:8" ht="12.75">
      <c r="A18" t="s">
        <v>18</v>
      </c>
      <c r="F18" s="4"/>
      <c r="G18" s="4"/>
      <c r="H18" s="4"/>
    </row>
    <row r="19" spans="1:8" ht="12.75">
      <c r="A19" t="s">
        <v>19</v>
      </c>
      <c r="F19" s="4"/>
      <c r="G19" s="4"/>
      <c r="H19" s="4"/>
    </row>
    <row r="20" spans="6:8" ht="12.75">
      <c r="F20" s="4"/>
      <c r="G20" s="4"/>
      <c r="H20" s="4"/>
    </row>
    <row r="21" spans="1:8" ht="12.75">
      <c r="A21" s="5" t="s">
        <v>20</v>
      </c>
      <c r="B21" s="6"/>
      <c r="F21" s="4"/>
      <c r="G21" s="4"/>
      <c r="H21" s="4"/>
    </row>
    <row r="22" spans="1:10" ht="12.75">
      <c r="A22" s="3" t="s">
        <v>21</v>
      </c>
      <c r="B22" s="3"/>
      <c r="C22" s="3"/>
      <c r="D22" s="3"/>
      <c r="E22" s="3"/>
      <c r="F22" s="7"/>
      <c r="G22" s="7"/>
      <c r="H22" s="7"/>
      <c r="I22" s="3"/>
      <c r="J22" s="1"/>
    </row>
    <row r="23" spans="1:10" ht="12.75">
      <c r="A23" s="3" t="s">
        <v>22</v>
      </c>
      <c r="B23" s="3"/>
      <c r="C23" s="3"/>
      <c r="D23" s="3"/>
      <c r="E23" s="3"/>
      <c r="F23" s="7"/>
      <c r="G23" s="7"/>
      <c r="H23" s="7"/>
      <c r="I23" s="3"/>
      <c r="J23" s="1"/>
    </row>
    <row r="24" spans="1:10" ht="12.75">
      <c r="A24" s="3" t="s">
        <v>23</v>
      </c>
      <c r="B24" s="3"/>
      <c r="C24" s="3"/>
      <c r="D24" s="3"/>
      <c r="E24" s="3"/>
      <c r="F24" s="7"/>
      <c r="G24" s="7"/>
      <c r="H24" s="7"/>
      <c r="I24" s="3"/>
      <c r="J24" s="1"/>
    </row>
    <row r="25" spans="1:10" ht="12.75">
      <c r="A25" s="3" t="s">
        <v>24</v>
      </c>
      <c r="B25" s="3"/>
      <c r="C25" s="3"/>
      <c r="D25" s="3"/>
      <c r="E25" s="3"/>
      <c r="F25" s="7"/>
      <c r="G25" s="7"/>
      <c r="H25" s="7"/>
      <c r="I25" s="3"/>
      <c r="J25" s="1"/>
    </row>
    <row r="26" spans="6:8" ht="12.75">
      <c r="F26" s="4"/>
      <c r="G26" s="4"/>
      <c r="H26" s="4"/>
    </row>
    <row r="27" spans="1:8" ht="12.75">
      <c r="A27" s="5" t="s">
        <v>25</v>
      </c>
      <c r="B27" s="5"/>
      <c r="C27" s="8"/>
      <c r="F27" s="4"/>
      <c r="G27" s="4"/>
      <c r="H27" s="4"/>
    </row>
    <row r="28" spans="1:8" ht="12.75">
      <c r="A28" s="3" t="s">
        <v>26</v>
      </c>
      <c r="B28" s="3"/>
      <c r="C28" s="3"/>
      <c r="D28" s="3"/>
      <c r="F28" s="4"/>
      <c r="G28" s="4"/>
      <c r="H28" s="4"/>
    </row>
    <row r="29" spans="1:8" ht="12.75">
      <c r="A29" s="3" t="s">
        <v>27</v>
      </c>
      <c r="B29" s="3"/>
      <c r="C29" s="3"/>
      <c r="D29" s="3"/>
      <c r="F29" s="4"/>
      <c r="G29" s="4"/>
      <c r="H29" s="4"/>
    </row>
    <row r="30" spans="1:8" ht="12.75">
      <c r="A30" s="3" t="s">
        <v>28</v>
      </c>
      <c r="F30" s="4"/>
      <c r="G30" s="4"/>
      <c r="H30" s="4"/>
    </row>
    <row r="31" spans="1:8" ht="18" customHeight="1">
      <c r="A31" s="9" t="s">
        <v>29</v>
      </c>
      <c r="B31" s="9"/>
      <c r="C31" s="9"/>
      <c r="D31" s="9"/>
      <c r="E31" s="9"/>
      <c r="F31" s="10" t="s">
        <v>30</v>
      </c>
      <c r="G31" s="4" t="s">
        <v>31</v>
      </c>
      <c r="H31" s="4" t="s">
        <v>32</v>
      </c>
    </row>
    <row r="32" spans="1:8" ht="12.75">
      <c r="A32" s="11" t="s">
        <v>33</v>
      </c>
      <c r="B32" s="12"/>
      <c r="C32" s="12"/>
      <c r="D32" s="12"/>
      <c r="E32" s="12"/>
      <c r="F32" s="13"/>
      <c r="G32" s="13"/>
      <c r="H32" s="14"/>
    </row>
    <row r="33" spans="1:8" ht="12.75">
      <c r="A33" s="15" t="s">
        <v>34</v>
      </c>
      <c r="B33" s="16"/>
      <c r="C33" s="16"/>
      <c r="D33" s="16"/>
      <c r="E33" s="16"/>
      <c r="F33" s="17"/>
      <c r="G33" s="17"/>
      <c r="H33" s="17"/>
    </row>
    <row r="34" spans="1:8" ht="12.75">
      <c r="A34" s="18" t="s">
        <v>35</v>
      </c>
      <c r="B34" s="19"/>
      <c r="C34" s="19"/>
      <c r="D34" s="19"/>
      <c r="E34" s="20"/>
      <c r="F34" s="20" t="s">
        <v>36</v>
      </c>
      <c r="G34" s="20" t="s">
        <v>36</v>
      </c>
      <c r="H34" s="20" t="s">
        <v>36</v>
      </c>
    </row>
    <row r="35" spans="1:8" ht="12.75">
      <c r="A35" s="21" t="s">
        <v>37</v>
      </c>
      <c r="B35" s="14"/>
      <c r="C35" s="22"/>
      <c r="D35" s="19"/>
      <c r="E35" s="20"/>
      <c r="F35" s="23">
        <v>70396.31</v>
      </c>
      <c r="G35" s="23">
        <v>78802</v>
      </c>
      <c r="H35" s="23">
        <v>87558</v>
      </c>
    </row>
    <row r="36" spans="1:8" ht="12.75" customHeight="1">
      <c r="A36" s="21" t="s">
        <v>38</v>
      </c>
      <c r="B36" s="24"/>
      <c r="C36" s="19"/>
      <c r="D36" s="19"/>
      <c r="E36" s="20"/>
      <c r="F36" s="23">
        <v>21259.69</v>
      </c>
      <c r="G36" s="23">
        <v>23798</v>
      </c>
      <c r="H36" s="23">
        <v>26442</v>
      </c>
    </row>
    <row r="37" spans="1:8" ht="12.75" customHeight="1" hidden="1">
      <c r="A37" s="21"/>
      <c r="B37" s="24"/>
      <c r="C37" s="19"/>
      <c r="D37" s="19"/>
      <c r="E37" s="19"/>
      <c r="F37" s="25"/>
      <c r="G37" s="25"/>
      <c r="H37" s="25"/>
    </row>
    <row r="38" spans="1:8" ht="12.75" customHeight="1">
      <c r="A38" s="21" t="s">
        <v>39</v>
      </c>
      <c r="B38" s="24"/>
      <c r="C38" s="24"/>
      <c r="D38" s="24"/>
      <c r="E38" s="24"/>
      <c r="F38" s="26">
        <v>4824</v>
      </c>
      <c r="G38" s="26">
        <v>5400</v>
      </c>
      <c r="H38" s="26">
        <v>6000</v>
      </c>
    </row>
    <row r="39" spans="1:8" ht="12.75" customHeight="1">
      <c r="A39" s="21"/>
      <c r="B39" s="24"/>
      <c r="C39" s="24"/>
      <c r="D39" s="24"/>
      <c r="E39" s="24"/>
      <c r="F39" s="26"/>
      <c r="G39" s="26"/>
      <c r="H39" s="26"/>
    </row>
    <row r="40" spans="1:8" ht="12.75">
      <c r="A40" s="18"/>
      <c r="B40" s="19"/>
      <c r="C40" s="19"/>
      <c r="D40" s="19"/>
      <c r="E40" s="19" t="s">
        <v>40</v>
      </c>
      <c r="F40" s="27">
        <f>F35+F36+F38+F39</f>
        <v>96480</v>
      </c>
      <c r="G40" s="27">
        <f>G35+G36+G38+G39</f>
        <v>108000</v>
      </c>
      <c r="H40" s="27">
        <f>H35+H36+H38+H39</f>
        <v>120000</v>
      </c>
    </row>
    <row r="41" spans="1:9" ht="12.75">
      <c r="A41" s="11" t="s">
        <v>41</v>
      </c>
      <c r="B41" s="12"/>
      <c r="C41" s="12"/>
      <c r="D41" s="12"/>
      <c r="E41" s="12"/>
      <c r="F41" s="28"/>
      <c r="G41" s="28"/>
      <c r="H41" s="28"/>
      <c r="I41" s="29"/>
    </row>
    <row r="42" spans="1:8" ht="12.75">
      <c r="A42" s="30" t="s">
        <v>42</v>
      </c>
      <c r="B42" s="31"/>
      <c r="C42" s="31"/>
      <c r="D42" s="31"/>
      <c r="E42" s="31"/>
      <c r="F42" s="20"/>
      <c r="G42" s="20"/>
      <c r="H42" s="20"/>
    </row>
    <row r="43" spans="1:10" ht="12.75">
      <c r="A43" s="21" t="s">
        <v>43</v>
      </c>
      <c r="B43" s="31"/>
      <c r="C43" s="31"/>
      <c r="D43" s="19"/>
      <c r="E43" s="19"/>
      <c r="F43" s="32">
        <v>3860983</v>
      </c>
      <c r="G43" s="32">
        <v>4241406</v>
      </c>
      <c r="H43" s="32">
        <v>4241406</v>
      </c>
      <c r="J43" s="4"/>
    </row>
    <row r="44" spans="1:8" ht="12.75">
      <c r="A44" s="21" t="s">
        <v>44</v>
      </c>
      <c r="B44" s="31"/>
      <c r="C44" s="31"/>
      <c r="D44" s="19"/>
      <c r="E44" s="19"/>
      <c r="F44" s="32">
        <v>1166017</v>
      </c>
      <c r="G44" s="32">
        <v>1280905</v>
      </c>
      <c r="H44" s="32">
        <v>1280905</v>
      </c>
    </row>
    <row r="45" spans="1:8" ht="12.75">
      <c r="A45" s="21" t="s">
        <v>45</v>
      </c>
      <c r="B45" s="31"/>
      <c r="C45" s="31"/>
      <c r="D45" s="31"/>
      <c r="E45" s="31"/>
      <c r="F45" s="33">
        <v>27500</v>
      </c>
      <c r="G45" s="33">
        <v>27500</v>
      </c>
      <c r="H45" s="33">
        <v>27500</v>
      </c>
    </row>
    <row r="46" spans="1:8" ht="12.75">
      <c r="A46" s="21" t="s">
        <v>46</v>
      </c>
      <c r="B46" s="31"/>
      <c r="C46" s="19"/>
      <c r="D46" s="19"/>
      <c r="E46" s="19"/>
      <c r="F46" s="32">
        <v>29280</v>
      </c>
      <c r="G46" s="32">
        <v>29280</v>
      </c>
      <c r="H46" s="32">
        <v>29280</v>
      </c>
    </row>
    <row r="47" spans="1:8" ht="12.75">
      <c r="A47" s="18" t="s">
        <v>47</v>
      </c>
      <c r="B47" s="19"/>
      <c r="C47" s="19"/>
      <c r="D47" s="19"/>
      <c r="E47" s="19"/>
      <c r="F47" s="32">
        <v>33784</v>
      </c>
      <c r="G47" s="32">
        <v>33784</v>
      </c>
      <c r="H47" s="32">
        <v>33784</v>
      </c>
    </row>
    <row r="48" spans="1:8" ht="12.75">
      <c r="A48" s="21" t="s">
        <v>48</v>
      </c>
      <c r="B48" s="31"/>
      <c r="C48" s="19"/>
      <c r="D48" s="19"/>
      <c r="E48" s="19"/>
      <c r="F48" s="32">
        <v>92936</v>
      </c>
      <c r="G48" s="32">
        <v>92936</v>
      </c>
      <c r="H48" s="32">
        <v>92936</v>
      </c>
    </row>
    <row r="49" spans="1:8" ht="12.75">
      <c r="A49" s="34" t="s">
        <v>49</v>
      </c>
      <c r="B49" s="29"/>
      <c r="C49" s="29"/>
      <c r="D49" s="29"/>
      <c r="E49" s="9"/>
      <c r="F49" s="35">
        <v>90500</v>
      </c>
      <c r="G49" s="35">
        <v>268416</v>
      </c>
      <c r="H49" s="35">
        <v>268416</v>
      </c>
    </row>
    <row r="50" spans="1:8" ht="12.75">
      <c r="A50" s="18"/>
      <c r="B50" s="19"/>
      <c r="C50" s="19"/>
      <c r="D50" s="19"/>
      <c r="E50" s="19" t="s">
        <v>40</v>
      </c>
      <c r="F50" s="27">
        <f>F43+F44+F45+F46+F47+F48+F49</f>
        <v>5301000</v>
      </c>
      <c r="G50" s="27">
        <f>G43+G44+G45+G46+G47+G48+G49</f>
        <v>5974227</v>
      </c>
      <c r="H50" s="27">
        <f>H43+H44+H45+H46+H47+H48+H49</f>
        <v>5974227</v>
      </c>
    </row>
    <row r="51" spans="1:8" ht="12.75">
      <c r="A51" s="36"/>
      <c r="B51" s="37" t="s">
        <v>50</v>
      </c>
      <c r="C51" s="37"/>
      <c r="D51" s="38"/>
      <c r="E51" s="38"/>
      <c r="F51" s="39"/>
      <c r="G51" s="39"/>
      <c r="H51" s="39"/>
    </row>
    <row r="52" spans="1:8" ht="12.75">
      <c r="A52" s="21" t="s">
        <v>43</v>
      </c>
      <c r="B52" s="31"/>
      <c r="C52" s="31"/>
      <c r="D52" s="19"/>
      <c r="E52" s="19"/>
      <c r="F52" s="32">
        <v>613625</v>
      </c>
      <c r="G52" s="32">
        <v>613625</v>
      </c>
      <c r="H52" s="32">
        <v>613625</v>
      </c>
    </row>
    <row r="53" spans="1:8" ht="12.75">
      <c r="A53" s="21" t="s">
        <v>44</v>
      </c>
      <c r="B53" s="31"/>
      <c r="C53" s="31"/>
      <c r="D53" s="19"/>
      <c r="E53" s="19"/>
      <c r="F53" s="32">
        <v>184375</v>
      </c>
      <c r="G53" s="32">
        <v>184375</v>
      </c>
      <c r="H53" s="32">
        <v>184375</v>
      </c>
    </row>
    <row r="54" spans="1:8" ht="12.75">
      <c r="A54" s="40" t="s">
        <v>51</v>
      </c>
      <c r="B54" s="41"/>
      <c r="C54" s="41"/>
      <c r="D54" s="41"/>
      <c r="E54" s="10"/>
      <c r="F54" s="35">
        <v>118000</v>
      </c>
      <c r="G54" s="35">
        <v>170000</v>
      </c>
      <c r="H54" s="35">
        <v>220000</v>
      </c>
    </row>
    <row r="55" spans="1:8" ht="12.75">
      <c r="A55" s="21" t="s">
        <v>52</v>
      </c>
      <c r="B55" s="31"/>
      <c r="C55" s="31"/>
      <c r="D55" s="31"/>
      <c r="E55" s="31"/>
      <c r="F55" s="32">
        <v>90240</v>
      </c>
      <c r="G55" s="32">
        <v>90240</v>
      </c>
      <c r="H55" s="32">
        <v>90240</v>
      </c>
    </row>
    <row r="56" spans="1:8" ht="12.75">
      <c r="A56" s="21" t="s">
        <v>53</v>
      </c>
      <c r="B56" s="31"/>
      <c r="C56" s="19"/>
      <c r="D56" s="19"/>
      <c r="E56" s="19"/>
      <c r="F56" s="32">
        <v>145640</v>
      </c>
      <c r="G56" s="32">
        <v>145640</v>
      </c>
      <c r="H56" s="32">
        <v>145640</v>
      </c>
    </row>
    <row r="57" spans="1:8" ht="12.75">
      <c r="A57" s="21" t="s">
        <v>54</v>
      </c>
      <c r="B57" s="31"/>
      <c r="C57" s="31"/>
      <c r="D57" s="31"/>
      <c r="E57" s="19"/>
      <c r="F57" s="32">
        <v>10295</v>
      </c>
      <c r="G57" s="32">
        <v>10309</v>
      </c>
      <c r="H57" s="32">
        <v>10295</v>
      </c>
    </row>
    <row r="58" spans="1:8" ht="12.75">
      <c r="A58" s="40" t="s">
        <v>55</v>
      </c>
      <c r="B58" s="16"/>
      <c r="C58" s="16"/>
      <c r="D58" s="16"/>
      <c r="E58" s="4"/>
      <c r="F58" s="42"/>
      <c r="G58" s="42"/>
      <c r="H58" s="42"/>
    </row>
    <row r="59" spans="1:8" ht="12.75">
      <c r="A59" s="40" t="s">
        <v>56</v>
      </c>
      <c r="B59" s="29"/>
      <c r="C59" s="29"/>
      <c r="D59" s="29"/>
      <c r="E59" s="4"/>
      <c r="F59" s="42">
        <v>357825</v>
      </c>
      <c r="G59" s="42">
        <v>440811</v>
      </c>
      <c r="H59" s="42">
        <v>501825</v>
      </c>
    </row>
    <row r="60" spans="1:8" ht="12.75">
      <c r="A60" s="18"/>
      <c r="B60" s="19"/>
      <c r="C60" s="19"/>
      <c r="D60" s="19"/>
      <c r="E60" s="19" t="s">
        <v>40</v>
      </c>
      <c r="F60" s="27">
        <f>F52+F53+F54+F55+F56+F57+F58+F59</f>
        <v>1520000</v>
      </c>
      <c r="G60" s="27">
        <f>G52+G53+G54+G55+G56+G57+G58+G59</f>
        <v>1655000</v>
      </c>
      <c r="H60" s="27">
        <f>H52+H53+H54+H55+H56+H57+H58+H59</f>
        <v>1766000</v>
      </c>
    </row>
    <row r="61" spans="1:8" ht="12.75">
      <c r="A61" s="43" t="s">
        <v>57</v>
      </c>
      <c r="B61" s="3"/>
      <c r="C61" s="3"/>
      <c r="D61" s="3"/>
      <c r="E61" s="44"/>
      <c r="F61" s="45"/>
      <c r="G61" s="45"/>
      <c r="H61" s="45"/>
    </row>
    <row r="62" spans="1:10" ht="18">
      <c r="A62" s="30" t="s">
        <v>58</v>
      </c>
      <c r="B62" s="31"/>
      <c r="C62" s="31"/>
      <c r="D62" s="31"/>
      <c r="E62" s="31"/>
      <c r="F62" s="46"/>
      <c r="G62" s="46"/>
      <c r="H62" s="46"/>
      <c r="I62" s="4"/>
      <c r="J62" s="4"/>
    </row>
    <row r="63" spans="1:8" ht="12.75">
      <c r="A63" s="40" t="s">
        <v>59</v>
      </c>
      <c r="B63" s="29"/>
      <c r="C63" s="29"/>
      <c r="D63" s="29"/>
      <c r="E63" s="47"/>
      <c r="F63" s="48"/>
      <c r="G63" s="48"/>
      <c r="H63" s="48"/>
    </row>
    <row r="64" spans="1:8" ht="12.75">
      <c r="A64" s="18"/>
      <c r="B64" s="19"/>
      <c r="C64" s="19"/>
      <c r="D64" s="19"/>
      <c r="E64" s="19"/>
      <c r="F64" s="27">
        <f>F63</f>
        <v>0</v>
      </c>
      <c r="G64" s="27">
        <f>G63</f>
        <v>0</v>
      </c>
      <c r="H64" s="27">
        <f>H63</f>
        <v>0</v>
      </c>
    </row>
    <row r="65" spans="1:8" ht="12.75">
      <c r="A65" s="30" t="s">
        <v>60</v>
      </c>
      <c r="B65" s="31"/>
      <c r="C65" s="31"/>
      <c r="D65" s="31"/>
      <c r="E65" s="19"/>
      <c r="F65" s="20"/>
      <c r="G65" s="20"/>
      <c r="H65" s="20"/>
    </row>
    <row r="66" spans="1:8" ht="12.75">
      <c r="A66" s="49" t="s">
        <v>61</v>
      </c>
      <c r="B66" s="10"/>
      <c r="C66" s="10"/>
      <c r="D66" s="10"/>
      <c r="E66" s="10"/>
      <c r="F66" s="35">
        <v>190247</v>
      </c>
      <c r="G66" s="35">
        <v>190247</v>
      </c>
      <c r="H66" s="35">
        <v>190247</v>
      </c>
    </row>
    <row r="67" spans="1:8" ht="12.75">
      <c r="A67" s="50"/>
      <c r="B67" s="19"/>
      <c r="C67" s="19"/>
      <c r="D67" s="19"/>
      <c r="E67" s="19" t="s">
        <v>40</v>
      </c>
      <c r="F67" s="27">
        <f>F66</f>
        <v>190247</v>
      </c>
      <c r="G67" s="27">
        <f>G66</f>
        <v>190247</v>
      </c>
      <c r="H67" s="27">
        <f>H66</f>
        <v>190247</v>
      </c>
    </row>
    <row r="68" spans="1:8" ht="12.75">
      <c r="A68" s="51" t="s">
        <v>62</v>
      </c>
      <c r="B68" s="52"/>
      <c r="C68" s="52"/>
      <c r="D68" s="52"/>
      <c r="E68" s="3"/>
      <c r="F68" s="53"/>
      <c r="G68" s="53"/>
      <c r="H68" s="53"/>
    </row>
    <row r="69" spans="1:8" ht="12.75">
      <c r="A69" s="54" t="s">
        <v>63</v>
      </c>
      <c r="B69" s="16"/>
      <c r="C69" s="16"/>
      <c r="D69" s="22"/>
      <c r="E69" s="41"/>
      <c r="F69" s="55"/>
      <c r="G69" s="55"/>
      <c r="H69" s="55"/>
    </row>
    <row r="70" spans="1:8" ht="12.75">
      <c r="A70" s="21" t="s">
        <v>43</v>
      </c>
      <c r="B70" s="31"/>
      <c r="C70" s="31"/>
      <c r="D70" s="19"/>
      <c r="E70" s="20"/>
      <c r="F70" s="32"/>
      <c r="G70" s="32"/>
      <c r="H70" s="32"/>
    </row>
    <row r="71" spans="1:8" ht="12.75">
      <c r="A71" s="21" t="s">
        <v>44</v>
      </c>
      <c r="B71" s="31"/>
      <c r="C71" s="31"/>
      <c r="D71" s="19"/>
      <c r="E71" s="20"/>
      <c r="F71" s="32"/>
      <c r="G71" s="32"/>
      <c r="H71" s="32"/>
    </row>
    <row r="72" spans="1:8" ht="12.75">
      <c r="A72" s="56" t="s">
        <v>49</v>
      </c>
      <c r="B72" s="29"/>
      <c r="C72" s="29"/>
      <c r="D72" s="29"/>
      <c r="E72" s="57"/>
      <c r="F72" s="58"/>
      <c r="G72" s="58"/>
      <c r="H72" s="58"/>
    </row>
    <row r="73" spans="1:8" ht="12.75">
      <c r="A73" s="50"/>
      <c r="B73" s="19"/>
      <c r="C73" s="19"/>
      <c r="D73" s="19"/>
      <c r="E73" s="20" t="s">
        <v>40</v>
      </c>
      <c r="F73" s="59">
        <f>F70+F71+F72</f>
        <v>0</v>
      </c>
      <c r="G73" s="59">
        <f>G70+G71+G72</f>
        <v>0</v>
      </c>
      <c r="H73" s="59">
        <f>H70+H71+H72</f>
        <v>0</v>
      </c>
    </row>
    <row r="74" spans="1:8" ht="12.75">
      <c r="A74" s="43" t="s">
        <v>64</v>
      </c>
      <c r="B74" s="3"/>
      <c r="C74" s="3"/>
      <c r="F74" s="57"/>
      <c r="G74" s="57"/>
      <c r="H74" s="57"/>
    </row>
    <row r="75" spans="1:8" ht="12.75">
      <c r="A75" s="36"/>
      <c r="B75" s="16" t="s">
        <v>65</v>
      </c>
      <c r="C75" s="16"/>
      <c r="D75" s="16"/>
      <c r="E75" s="16"/>
      <c r="F75" s="60"/>
      <c r="G75" s="60"/>
      <c r="H75" s="60"/>
    </row>
    <row r="76" spans="1:8" ht="12.75">
      <c r="A76" s="21" t="s">
        <v>43</v>
      </c>
      <c r="B76" s="31"/>
      <c r="C76" s="31"/>
      <c r="D76" s="19"/>
      <c r="E76" s="20"/>
      <c r="F76" s="32"/>
      <c r="G76" s="32"/>
      <c r="H76" s="32"/>
    </row>
    <row r="77" spans="1:8" ht="12.75">
      <c r="A77" s="21" t="s">
        <v>44</v>
      </c>
      <c r="B77" s="31"/>
      <c r="C77" s="31"/>
      <c r="D77" s="19"/>
      <c r="E77" s="20"/>
      <c r="F77" s="61"/>
      <c r="G77" s="61"/>
      <c r="H77" s="61"/>
    </row>
    <row r="78" spans="1:8" ht="12.75">
      <c r="A78" s="50"/>
      <c r="B78" s="19"/>
      <c r="C78" s="19"/>
      <c r="D78" s="19"/>
      <c r="E78" s="20" t="s">
        <v>40</v>
      </c>
      <c r="F78" s="27">
        <f>F76+F77</f>
        <v>0</v>
      </c>
      <c r="G78" s="27">
        <f>G76+G77</f>
        <v>0</v>
      </c>
      <c r="H78" s="27">
        <f>H76+H77</f>
        <v>0</v>
      </c>
    </row>
    <row r="79" spans="1:8" ht="12.75">
      <c r="A79" s="62" t="s">
        <v>66</v>
      </c>
      <c r="B79" s="63"/>
      <c r="C79" s="63"/>
      <c r="D79" s="63"/>
      <c r="E79" s="63"/>
      <c r="F79" s="57"/>
      <c r="G79" s="57"/>
      <c r="H79" s="57"/>
    </row>
    <row r="80" spans="1:9" ht="12.75">
      <c r="A80" s="62"/>
      <c r="B80" s="64" t="s">
        <v>67</v>
      </c>
      <c r="C80" s="64"/>
      <c r="D80" s="64"/>
      <c r="E80" s="64"/>
      <c r="F80" s="65"/>
      <c r="G80" s="65"/>
      <c r="H80" s="65"/>
      <c r="I80" s="63"/>
    </row>
    <row r="81" spans="1:8" ht="12.75">
      <c r="A81" s="21" t="s">
        <v>43</v>
      </c>
      <c r="B81" s="31"/>
      <c r="C81" s="31"/>
      <c r="D81" s="19"/>
      <c r="E81" s="20"/>
      <c r="F81" s="32"/>
      <c r="G81" s="32"/>
      <c r="H81" s="32"/>
    </row>
    <row r="82" spans="1:8" ht="12.75">
      <c r="A82" s="21" t="s">
        <v>44</v>
      </c>
      <c r="B82" s="31"/>
      <c r="C82" s="31"/>
      <c r="D82" s="19"/>
      <c r="E82" s="20"/>
      <c r="F82" s="32"/>
      <c r="G82" s="32"/>
      <c r="H82" s="32"/>
    </row>
    <row r="83" spans="1:8" ht="12.75">
      <c r="A83" s="56" t="s">
        <v>49</v>
      </c>
      <c r="B83" s="29"/>
      <c r="C83" s="29"/>
      <c r="D83" s="29"/>
      <c r="E83" s="57"/>
      <c r="F83" s="66"/>
      <c r="G83" s="66"/>
      <c r="H83" s="66"/>
    </row>
    <row r="84" spans="1:8" ht="12.75">
      <c r="A84" s="50"/>
      <c r="B84" s="19"/>
      <c r="C84" s="19"/>
      <c r="D84" s="19"/>
      <c r="E84" s="20" t="s">
        <v>40</v>
      </c>
      <c r="F84" s="59">
        <f>F81+F82+F83</f>
        <v>0</v>
      </c>
      <c r="G84" s="59">
        <f>G81+G82+G83</f>
        <v>0</v>
      </c>
      <c r="H84" s="59">
        <f>H81+H82+H83</f>
        <v>0</v>
      </c>
    </row>
    <row r="85" spans="1:8" ht="12.75">
      <c r="A85" s="18"/>
      <c r="B85" s="31" t="s">
        <v>68</v>
      </c>
      <c r="C85" s="31"/>
      <c r="D85" s="31"/>
      <c r="E85" s="67"/>
      <c r="F85" s="68">
        <f>F40+F50+F60+F64+F67+F73+F78+F84</f>
        <v>7107727</v>
      </c>
      <c r="G85" s="68">
        <f>G40+G50+G60+G64+G67+G73+G78+G84</f>
        <v>7927474</v>
      </c>
      <c r="H85" s="68">
        <f>H40+H50+H60+H64+H67+H73+H78+H84</f>
        <v>8050474</v>
      </c>
    </row>
    <row r="86" ht="12.75">
      <c r="A86" s="69"/>
    </row>
    <row r="87" ht="12.75">
      <c r="A87" s="4"/>
    </row>
    <row r="88" spans="1:2" ht="12.75">
      <c r="A88" s="4"/>
      <c r="B88" t="s">
        <v>69</v>
      </c>
    </row>
    <row r="89" ht="12.75">
      <c r="A89" s="4"/>
    </row>
  </sheetData>
  <sheetProtection/>
  <printOptions/>
  <pageMargins left="0.75" right="0.75" top="1" bottom="1" header="0.5" footer="0.5"/>
  <pageSetup horizontalDpi="600" verticalDpi="600" orientation="portrait" paperSize="9" scale="57" r:id="rId1"/>
  <colBreaks count="1" manualBreakCount="1">
    <brk id="10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6"/>
  <sheetViews>
    <sheetView tabSelected="1" view="pageBreakPreview" zoomScaleSheetLayoutView="100" zoomScalePageLayoutView="0" workbookViewId="0" topLeftCell="A1">
      <selection activeCell="N129" sqref="N129"/>
    </sheetView>
  </sheetViews>
  <sheetFormatPr defaultColWidth="9.140625" defaultRowHeight="12.75"/>
  <cols>
    <col min="1" max="1" width="2.28125" style="0" customWidth="1"/>
    <col min="2" max="2" width="13.8515625" style="0" customWidth="1"/>
    <col min="3" max="3" width="8.28125" style="0" customWidth="1"/>
    <col min="5" max="5" width="8.00390625" style="0" customWidth="1"/>
    <col min="6" max="6" width="7.421875" style="0" customWidth="1"/>
    <col min="7" max="7" width="7.7109375" style="0" customWidth="1"/>
    <col min="8" max="8" width="6.421875" style="0" customWidth="1"/>
    <col min="9" max="9" width="6.00390625" style="0" customWidth="1"/>
    <col min="10" max="10" width="7.7109375" style="0" customWidth="1"/>
    <col min="11" max="11" width="5.421875" style="0" customWidth="1"/>
    <col min="12" max="12" width="5.57421875" style="0" customWidth="1"/>
    <col min="13" max="13" width="7.140625" style="0" customWidth="1"/>
    <col min="14" max="14" width="16.00390625" style="0" customWidth="1"/>
    <col min="15" max="15" width="3.57421875" style="0" hidden="1" customWidth="1"/>
    <col min="16" max="16" width="13.7109375" style="0" customWidth="1"/>
    <col min="17" max="17" width="2.28125" style="0" hidden="1" customWidth="1"/>
  </cols>
  <sheetData>
    <row r="1" ht="12.75">
      <c r="N1" t="s">
        <v>70</v>
      </c>
    </row>
    <row r="3" ht="12.75">
      <c r="M3" t="s">
        <v>71</v>
      </c>
    </row>
    <row r="4" spans="14:15" ht="12.75">
      <c r="N4" t="s">
        <v>72</v>
      </c>
      <c r="O4" t="s">
        <v>73</v>
      </c>
    </row>
    <row r="6" spans="4:9" ht="26.25">
      <c r="D6" s="70"/>
      <c r="E6" s="70"/>
      <c r="F6" s="71"/>
      <c r="G6" s="71" t="s">
        <v>74</v>
      </c>
      <c r="H6" s="70"/>
      <c r="I6" s="70"/>
    </row>
    <row r="7" spans="4:9" ht="18">
      <c r="D7" s="70"/>
      <c r="E7" s="72" t="s">
        <v>75</v>
      </c>
      <c r="F7" s="72"/>
      <c r="G7" s="72"/>
      <c r="H7" s="72"/>
      <c r="I7" s="70"/>
    </row>
    <row r="8" spans="4:12" ht="18">
      <c r="D8" s="70"/>
      <c r="E8" s="72" t="s">
        <v>76</v>
      </c>
      <c r="F8" s="72"/>
      <c r="G8" s="72"/>
      <c r="H8" s="72"/>
      <c r="I8" s="70"/>
      <c r="L8" s="4"/>
    </row>
    <row r="9" spans="2:17" ht="12.75">
      <c r="B9" s="10"/>
      <c r="C9" s="10"/>
      <c r="D9" s="73"/>
      <c r="E9" s="73"/>
      <c r="F9" s="73"/>
      <c r="G9" s="73"/>
      <c r="H9" s="73"/>
      <c r="I9" s="73"/>
      <c r="J9" s="10"/>
      <c r="K9" s="10"/>
      <c r="L9" s="10"/>
      <c r="M9" s="10"/>
      <c r="N9" s="10"/>
      <c r="O9" s="10"/>
      <c r="P9" s="10"/>
      <c r="Q9" s="10"/>
    </row>
    <row r="10" spans="2:17" ht="12.75">
      <c r="B10" s="6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7"/>
      <c r="P10" s="74"/>
      <c r="Q10" s="57"/>
    </row>
    <row r="11" spans="2:17" ht="18">
      <c r="B11" s="75" t="s">
        <v>77</v>
      </c>
      <c r="C11" s="76"/>
      <c r="D11" s="76" t="s">
        <v>78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5" t="s">
        <v>36</v>
      </c>
      <c r="Q11" s="77"/>
    </row>
    <row r="12" spans="2:17" ht="18">
      <c r="B12" s="78"/>
      <c r="C12" s="79"/>
      <c r="D12" s="79"/>
      <c r="E12" s="79" t="s">
        <v>79</v>
      </c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1"/>
      <c r="Q12" s="80"/>
    </row>
    <row r="13" spans="2:17" ht="12.75" customHeight="1">
      <c r="B13" s="82" t="s">
        <v>80</v>
      </c>
      <c r="C13" s="16" t="s">
        <v>81</v>
      </c>
      <c r="D13" s="22"/>
      <c r="E13" s="22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83">
        <v>70396.31</v>
      </c>
      <c r="Q13" s="80"/>
    </row>
    <row r="14" spans="2:17" ht="12.75" customHeight="1">
      <c r="B14" s="84"/>
      <c r="C14" s="4" t="s">
        <v>82</v>
      </c>
      <c r="D14" s="22"/>
      <c r="E14" s="22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83">
        <v>70396.31</v>
      </c>
      <c r="Q14" s="80"/>
    </row>
    <row r="15" spans="2:17" ht="12.75" customHeight="1">
      <c r="B15" s="84"/>
      <c r="C15" s="22"/>
      <c r="D15" s="22"/>
      <c r="E15" s="22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83"/>
      <c r="Q15" s="80"/>
    </row>
    <row r="16" spans="2:17" ht="12.75" customHeight="1">
      <c r="B16" s="84"/>
      <c r="C16" s="22"/>
      <c r="D16" s="22"/>
      <c r="E16" s="22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83"/>
      <c r="Q16" s="80"/>
    </row>
    <row r="17" spans="2:17" ht="12.75" customHeight="1">
      <c r="B17" s="84"/>
      <c r="C17" s="22"/>
      <c r="D17" s="22"/>
      <c r="E17" s="22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83"/>
      <c r="Q17" s="80"/>
    </row>
    <row r="18" spans="2:17" ht="12.75" customHeight="1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 t="s">
        <v>83</v>
      </c>
      <c r="N18" s="86"/>
      <c r="O18" s="87"/>
      <c r="P18" s="88">
        <f>P13</f>
        <v>70396.31</v>
      </c>
      <c r="Q18" s="87"/>
    </row>
    <row r="19" spans="2:17" ht="12.75" customHeight="1">
      <c r="B19" s="84" t="s">
        <v>84</v>
      </c>
      <c r="C19" s="16" t="s">
        <v>85</v>
      </c>
      <c r="D19" s="79"/>
      <c r="E19" s="79"/>
      <c r="F19" s="89"/>
      <c r="G19" s="89"/>
      <c r="H19" s="79"/>
      <c r="I19" s="79"/>
      <c r="J19" s="79"/>
      <c r="K19" s="79"/>
      <c r="L19" s="79"/>
      <c r="M19" s="79"/>
      <c r="N19" s="79"/>
      <c r="O19" s="80"/>
      <c r="P19" s="83">
        <v>21259.69</v>
      </c>
      <c r="Q19" s="80"/>
    </row>
    <row r="20" spans="2:17" ht="12.75" customHeight="1">
      <c r="B20" s="84"/>
      <c r="C20" s="22" t="s">
        <v>86</v>
      </c>
      <c r="D20" s="89"/>
      <c r="E20" s="89"/>
      <c r="F20" s="89"/>
      <c r="G20" s="89"/>
      <c r="H20" s="79"/>
      <c r="I20" s="79"/>
      <c r="J20" s="79"/>
      <c r="K20" s="79"/>
      <c r="L20" s="79"/>
      <c r="M20" s="79"/>
      <c r="N20" s="79"/>
      <c r="O20" s="80"/>
      <c r="P20" s="83">
        <v>21259.69</v>
      </c>
      <c r="Q20" s="80"/>
    </row>
    <row r="21" spans="2:17" ht="12.75" customHeight="1">
      <c r="B21" s="84"/>
      <c r="C21" s="22"/>
      <c r="D21" s="22"/>
      <c r="E21" s="22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83"/>
      <c r="Q21" s="80"/>
    </row>
    <row r="22" spans="2:17" ht="12.75" customHeight="1">
      <c r="B22" s="84"/>
      <c r="C22" s="22"/>
      <c r="D22" s="79"/>
      <c r="E22" s="79"/>
      <c r="F22" s="89"/>
      <c r="G22" s="89"/>
      <c r="H22" s="79"/>
      <c r="I22" s="79"/>
      <c r="J22" s="79"/>
      <c r="K22" s="79"/>
      <c r="L22" s="79"/>
      <c r="M22" s="79"/>
      <c r="N22" s="79"/>
      <c r="O22" s="80"/>
      <c r="P22" s="83"/>
      <c r="Q22" s="80"/>
    </row>
    <row r="23" spans="2:17" ht="12.75" customHeight="1">
      <c r="B23" s="78"/>
      <c r="C23" s="22"/>
      <c r="D23" s="22"/>
      <c r="E23" s="79"/>
      <c r="F23" s="89"/>
      <c r="G23" s="89"/>
      <c r="H23" s="79"/>
      <c r="I23" s="79"/>
      <c r="J23" s="79"/>
      <c r="K23" s="79"/>
      <c r="L23" s="79"/>
      <c r="M23" s="79"/>
      <c r="N23" s="79"/>
      <c r="O23" s="80"/>
      <c r="P23" s="81"/>
      <c r="Q23" s="80"/>
    </row>
    <row r="24" spans="2:17" ht="12.75" customHeight="1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 t="s">
        <v>87</v>
      </c>
      <c r="N24" s="86"/>
      <c r="O24" s="87"/>
      <c r="P24" s="88">
        <f>P19</f>
        <v>21259.69</v>
      </c>
      <c r="Q24" s="87"/>
    </row>
    <row r="25" spans="2:17" ht="12.75" customHeight="1">
      <c r="B25" s="84"/>
      <c r="C25" s="16"/>
      <c r="D25" s="16"/>
      <c r="E25" s="16"/>
      <c r="F25" s="16"/>
      <c r="G25" s="16"/>
      <c r="H25" s="79"/>
      <c r="I25" s="79"/>
      <c r="J25" s="79"/>
      <c r="K25" s="79"/>
      <c r="L25" s="79"/>
      <c r="M25" s="79"/>
      <c r="N25" s="90"/>
      <c r="O25" s="80"/>
      <c r="P25" s="91"/>
      <c r="Q25" s="80"/>
    </row>
    <row r="26" spans="2:17" ht="12.75" customHeight="1">
      <c r="B26" s="78"/>
      <c r="C26" s="92"/>
      <c r="D26" s="92"/>
      <c r="E26" s="92"/>
      <c r="F26" s="92"/>
      <c r="G26" s="92"/>
      <c r="H26" s="79"/>
      <c r="I26" s="79"/>
      <c r="J26" s="79"/>
      <c r="K26" s="79"/>
      <c r="L26" s="79"/>
      <c r="M26" s="79"/>
      <c r="N26" s="80"/>
      <c r="O26" s="80"/>
      <c r="P26" s="81"/>
      <c r="Q26" s="80"/>
    </row>
    <row r="27" spans="2:17" ht="12.75" customHeight="1">
      <c r="B27" s="78"/>
      <c r="C27" s="22"/>
      <c r="D27" s="79"/>
      <c r="E27" s="79"/>
      <c r="F27" s="89"/>
      <c r="G27" s="89"/>
      <c r="H27" s="79"/>
      <c r="I27" s="79"/>
      <c r="J27" s="79"/>
      <c r="K27" s="79"/>
      <c r="L27" s="79"/>
      <c r="M27" s="79"/>
      <c r="N27" s="80"/>
      <c r="O27" s="80"/>
      <c r="P27" s="81"/>
      <c r="Q27" s="80"/>
    </row>
    <row r="28" spans="2:17" ht="12.75" customHeight="1">
      <c r="B28" s="93"/>
      <c r="C28" s="94"/>
      <c r="D28" s="95"/>
      <c r="E28" s="95"/>
      <c r="F28" s="96"/>
      <c r="G28" s="96"/>
      <c r="H28" s="95"/>
      <c r="I28" s="95"/>
      <c r="J28" s="95"/>
      <c r="K28" s="95"/>
      <c r="L28" s="95"/>
      <c r="M28" s="86" t="s">
        <v>88</v>
      </c>
      <c r="N28" s="86"/>
      <c r="O28" s="97"/>
      <c r="P28" s="88">
        <f>P25:Q25</f>
        <v>0</v>
      </c>
      <c r="Q28" s="87"/>
    </row>
    <row r="29" spans="2:17" ht="12.75" customHeight="1">
      <c r="B29" s="84" t="s">
        <v>89</v>
      </c>
      <c r="C29" s="22" t="s">
        <v>90</v>
      </c>
      <c r="D29" s="79"/>
      <c r="E29" s="79"/>
      <c r="F29" s="89"/>
      <c r="G29" s="89"/>
      <c r="H29" s="79"/>
      <c r="I29" s="79"/>
      <c r="J29" s="79"/>
      <c r="K29" s="79"/>
      <c r="L29" s="79"/>
      <c r="M29" s="79"/>
      <c r="N29" s="80"/>
      <c r="O29" s="80"/>
      <c r="P29" s="98">
        <v>4824</v>
      </c>
      <c r="Q29" s="80"/>
    </row>
    <row r="30" spans="2:17" ht="12.75" customHeight="1">
      <c r="B30" s="78"/>
      <c r="C30" s="22"/>
      <c r="D30" s="79"/>
      <c r="E30" s="79"/>
      <c r="F30" s="89"/>
      <c r="G30" s="89"/>
      <c r="H30" s="79"/>
      <c r="I30" s="79"/>
      <c r="J30" s="79"/>
      <c r="K30" s="79"/>
      <c r="L30" s="79"/>
      <c r="M30" s="79"/>
      <c r="N30" s="80"/>
      <c r="O30" s="80"/>
      <c r="P30" s="81"/>
      <c r="Q30" s="80"/>
    </row>
    <row r="31" spans="2:17" ht="12.75" customHeight="1">
      <c r="B31" s="99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 t="s">
        <v>91</v>
      </c>
      <c r="N31" s="87"/>
      <c r="O31" s="87"/>
      <c r="P31" s="88">
        <f>P29:Q29</f>
        <v>4824</v>
      </c>
      <c r="Q31" s="87"/>
    </row>
    <row r="32" spans="2:17" ht="15" customHeight="1">
      <c r="B32" s="100"/>
      <c r="C32" s="101" t="s">
        <v>92</v>
      </c>
      <c r="D32" s="101"/>
      <c r="E32" s="102"/>
      <c r="F32" s="102"/>
      <c r="G32" s="102"/>
      <c r="H32" s="102"/>
      <c r="I32" s="103"/>
      <c r="J32" s="103"/>
      <c r="K32" s="103"/>
      <c r="L32" s="103"/>
      <c r="M32" s="103"/>
      <c r="N32" s="104"/>
      <c r="O32" s="104"/>
      <c r="P32" s="27">
        <f>P18:Q18+P24:Q24+P28:Q28+P31:Q31</f>
        <v>96480</v>
      </c>
      <c r="Q32" s="105"/>
    </row>
    <row r="33" spans="2:17" ht="18">
      <c r="B33" s="61"/>
      <c r="C33" s="4"/>
      <c r="D33" s="4"/>
      <c r="E33" s="79" t="s">
        <v>93</v>
      </c>
      <c r="F33" s="79"/>
      <c r="G33" s="79"/>
      <c r="H33" s="79"/>
      <c r="I33" s="79"/>
      <c r="J33" s="4"/>
      <c r="K33" s="4"/>
      <c r="L33" s="4"/>
      <c r="M33" s="4"/>
      <c r="N33" s="57"/>
      <c r="O33" s="57"/>
      <c r="P33" s="61"/>
      <c r="Q33" s="57"/>
    </row>
    <row r="34" spans="2:17" ht="12.75">
      <c r="B34" s="106" t="s">
        <v>94</v>
      </c>
      <c r="C34" s="16" t="s">
        <v>95</v>
      </c>
      <c r="D34" s="16"/>
      <c r="E34" s="16"/>
      <c r="F34" s="16"/>
      <c r="G34" s="16"/>
      <c r="H34" s="16"/>
      <c r="I34" s="4"/>
      <c r="J34" s="4"/>
      <c r="K34" s="4"/>
      <c r="L34" s="4"/>
      <c r="M34" s="4"/>
      <c r="N34" s="57"/>
      <c r="O34" s="57"/>
      <c r="P34" s="42">
        <v>3860983</v>
      </c>
      <c r="Q34" s="57"/>
    </row>
    <row r="35" spans="2:17" ht="12.75">
      <c r="B35" s="61"/>
      <c r="C35" s="4" t="s">
        <v>82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57"/>
      <c r="O35" s="57"/>
      <c r="P35" s="61">
        <v>2664946.81</v>
      </c>
      <c r="Q35" s="57"/>
    </row>
    <row r="36" spans="2:17" ht="12.75">
      <c r="B36" s="6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7"/>
      <c r="O36" s="57"/>
      <c r="P36" s="61"/>
      <c r="Q36" s="57"/>
    </row>
    <row r="37" spans="2:17" ht="14.25" customHeight="1">
      <c r="B37" s="61"/>
      <c r="C37" s="22" t="s">
        <v>96</v>
      </c>
      <c r="D37" s="22"/>
      <c r="E37" s="22"/>
      <c r="F37" s="79"/>
      <c r="G37" s="79"/>
      <c r="H37" s="4"/>
      <c r="I37" s="4"/>
      <c r="J37" s="4"/>
      <c r="K37" s="4"/>
      <c r="L37" s="4"/>
      <c r="M37" s="4"/>
      <c r="N37" s="57"/>
      <c r="O37" s="57"/>
      <c r="P37" s="61">
        <v>1155475.36</v>
      </c>
      <c r="Q37" s="57"/>
    </row>
    <row r="38" spans="2:17" ht="12.75">
      <c r="B38" s="61"/>
      <c r="C38" s="22"/>
      <c r="D38" s="22"/>
      <c r="E38" s="22"/>
      <c r="F38" s="4"/>
      <c r="G38" s="4"/>
      <c r="H38" s="4"/>
      <c r="I38" s="4"/>
      <c r="J38" s="4"/>
      <c r="K38" s="4"/>
      <c r="L38" s="4"/>
      <c r="M38" s="4"/>
      <c r="N38" s="57"/>
      <c r="O38" s="57"/>
      <c r="P38" s="61"/>
      <c r="Q38" s="57"/>
    </row>
    <row r="39" spans="2:17" ht="12.75">
      <c r="B39" s="61"/>
      <c r="C39" s="107" t="s">
        <v>97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57"/>
      <c r="O39" s="57"/>
      <c r="P39" s="61">
        <v>36000</v>
      </c>
      <c r="Q39" s="57"/>
    </row>
    <row r="40" spans="2:17" ht="12.75">
      <c r="B40" s="61"/>
      <c r="C40" s="107"/>
      <c r="D40" s="108"/>
      <c r="E40" s="4"/>
      <c r="F40" s="4"/>
      <c r="G40" s="4"/>
      <c r="H40" s="4"/>
      <c r="I40" s="4"/>
      <c r="J40" s="4"/>
      <c r="K40" s="4"/>
      <c r="L40" s="4"/>
      <c r="M40" s="4"/>
      <c r="N40" s="57"/>
      <c r="O40" s="57"/>
      <c r="P40" s="61"/>
      <c r="Q40" s="57"/>
    </row>
    <row r="41" spans="2:17" ht="12.75">
      <c r="B41" s="99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 t="s">
        <v>98</v>
      </c>
      <c r="N41" s="87"/>
      <c r="O41" s="87"/>
      <c r="P41" s="88">
        <f>P34</f>
        <v>3860983</v>
      </c>
      <c r="Q41" s="87"/>
    </row>
    <row r="42" spans="2:17" ht="12.75">
      <c r="B42" s="61" t="s">
        <v>99</v>
      </c>
      <c r="C42" s="16" t="s">
        <v>100</v>
      </c>
      <c r="D42" s="16"/>
      <c r="E42" s="16"/>
      <c r="F42" s="4"/>
      <c r="G42" s="4"/>
      <c r="H42" s="4"/>
      <c r="I42" s="4"/>
      <c r="J42" s="4"/>
      <c r="K42" s="4"/>
      <c r="L42" s="4"/>
      <c r="M42" s="4"/>
      <c r="N42" s="57"/>
      <c r="O42" s="57"/>
      <c r="P42" s="42">
        <v>1166017</v>
      </c>
      <c r="Q42" s="57"/>
    </row>
    <row r="43" spans="2:17" ht="12.75" customHeight="1">
      <c r="B43" s="61"/>
      <c r="C43" s="22" t="s">
        <v>86</v>
      </c>
      <c r="D43" s="89"/>
      <c r="E43" s="89"/>
      <c r="F43" s="89"/>
      <c r="G43" s="89"/>
      <c r="H43" s="4"/>
      <c r="I43" s="4"/>
      <c r="J43" s="4"/>
      <c r="K43" s="4"/>
      <c r="L43" s="4"/>
      <c r="M43" s="4"/>
      <c r="N43" s="57"/>
      <c r="O43" s="57"/>
      <c r="P43" s="42">
        <v>1155145</v>
      </c>
      <c r="Q43" s="57"/>
    </row>
    <row r="44" spans="2:17" ht="12.75" customHeight="1">
      <c r="B44" s="61"/>
      <c r="C44" s="22"/>
      <c r="D44" s="22"/>
      <c r="E44" s="22"/>
      <c r="F44" s="79"/>
      <c r="G44" s="79"/>
      <c r="H44" s="4"/>
      <c r="I44" s="4"/>
      <c r="J44" s="4"/>
      <c r="K44" s="4"/>
      <c r="L44" s="4"/>
      <c r="M44" s="4"/>
      <c r="N44" s="57"/>
      <c r="O44" s="57"/>
      <c r="P44" s="42"/>
      <c r="Q44" s="57"/>
    </row>
    <row r="45" spans="2:17" ht="12.75" customHeight="1">
      <c r="B45" s="61"/>
      <c r="C45" s="22" t="s">
        <v>101</v>
      </c>
      <c r="D45" s="79"/>
      <c r="E45" s="79"/>
      <c r="F45" s="89"/>
      <c r="G45" s="89"/>
      <c r="H45" s="4"/>
      <c r="I45" s="4"/>
      <c r="J45" s="4"/>
      <c r="K45" s="4"/>
      <c r="L45" s="4"/>
      <c r="M45" s="4"/>
      <c r="N45" s="57"/>
      <c r="O45" s="57"/>
      <c r="P45" s="61">
        <v>10872</v>
      </c>
      <c r="Q45" s="57"/>
    </row>
    <row r="46" spans="2:17" ht="12.75" customHeight="1">
      <c r="B46" s="61"/>
      <c r="C46" s="22"/>
      <c r="D46" s="22"/>
      <c r="E46" s="79"/>
      <c r="F46" s="89"/>
      <c r="G46" s="89"/>
      <c r="H46" s="4"/>
      <c r="I46" s="4"/>
      <c r="J46" s="4"/>
      <c r="K46" s="4"/>
      <c r="L46" s="4"/>
      <c r="M46" s="4"/>
      <c r="N46" s="57"/>
      <c r="O46" s="57"/>
      <c r="P46" s="61"/>
      <c r="Q46" s="57"/>
    </row>
    <row r="47" spans="2:17" ht="12.75">
      <c r="B47" s="61"/>
      <c r="C47" s="107"/>
      <c r="D47" s="108"/>
      <c r="E47" s="4"/>
      <c r="F47" s="4"/>
      <c r="G47" s="4"/>
      <c r="H47" s="4"/>
      <c r="I47" s="4"/>
      <c r="J47" s="4"/>
      <c r="K47" s="4"/>
      <c r="L47" s="4"/>
      <c r="M47" s="4"/>
      <c r="N47" s="57"/>
      <c r="O47" s="57"/>
      <c r="P47" s="61"/>
      <c r="Q47" s="57"/>
    </row>
    <row r="48" spans="2:17" ht="12.75">
      <c r="B48" s="99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 t="s">
        <v>102</v>
      </c>
      <c r="N48" s="87"/>
      <c r="O48" s="87"/>
      <c r="P48" s="88">
        <f>P42</f>
        <v>1166017</v>
      </c>
      <c r="Q48" s="87"/>
    </row>
    <row r="49" spans="2:17" ht="12.75">
      <c r="B49" s="61" t="s">
        <v>103</v>
      </c>
      <c r="C49" s="16"/>
      <c r="D49" s="16"/>
      <c r="E49" s="16"/>
      <c r="F49" s="16"/>
      <c r="G49" s="16"/>
      <c r="H49" s="16"/>
      <c r="I49" s="16"/>
      <c r="J49" s="4"/>
      <c r="K49" s="4"/>
      <c r="L49" s="4"/>
      <c r="M49" s="4"/>
      <c r="N49" s="57"/>
      <c r="O49" s="57"/>
      <c r="P49" s="42"/>
      <c r="Q49" s="57"/>
    </row>
    <row r="50" spans="2:17" ht="12.75">
      <c r="B50" s="61"/>
      <c r="C50" s="92"/>
      <c r="D50" s="92"/>
      <c r="E50" s="92"/>
      <c r="F50" s="92"/>
      <c r="G50" s="92"/>
      <c r="H50" s="92"/>
      <c r="I50" s="4"/>
      <c r="J50" s="4"/>
      <c r="K50" s="4"/>
      <c r="L50" s="4"/>
      <c r="M50" s="4"/>
      <c r="N50" s="57"/>
      <c r="O50" s="57"/>
      <c r="P50" s="61"/>
      <c r="Q50" s="57"/>
    </row>
    <row r="51" spans="2:17" ht="12.75">
      <c r="B51" s="61"/>
      <c r="C51" s="109"/>
      <c r="D51" s="92"/>
      <c r="E51" s="92"/>
      <c r="F51" s="92"/>
      <c r="G51" s="92"/>
      <c r="H51" s="92"/>
      <c r="I51" s="4"/>
      <c r="J51" s="4"/>
      <c r="K51" s="4"/>
      <c r="L51" s="4"/>
      <c r="M51" s="4"/>
      <c r="N51" s="57"/>
      <c r="O51" s="57"/>
      <c r="P51" s="61"/>
      <c r="Q51" s="57"/>
    </row>
    <row r="52" spans="2:17" ht="12.75">
      <c r="B52" s="61"/>
      <c r="C52" s="110" t="s">
        <v>104</v>
      </c>
      <c r="D52" s="111"/>
      <c r="E52" s="4"/>
      <c r="F52" s="4"/>
      <c r="G52" s="4"/>
      <c r="H52" s="4"/>
      <c r="I52" s="4"/>
      <c r="J52" s="4"/>
      <c r="K52" s="4"/>
      <c r="L52" s="4"/>
      <c r="M52" s="4"/>
      <c r="N52" s="57"/>
      <c r="O52" s="57"/>
      <c r="P52" s="42">
        <v>27500</v>
      </c>
      <c r="Q52" s="57"/>
    </row>
    <row r="53" spans="2:17" ht="12.75">
      <c r="B53" s="61"/>
      <c r="C53" s="112" t="s">
        <v>105</v>
      </c>
      <c r="D53" s="111"/>
      <c r="E53" s="92"/>
      <c r="F53" s="92"/>
      <c r="G53" s="92"/>
      <c r="H53" s="92"/>
      <c r="I53" s="92"/>
      <c r="J53" s="92"/>
      <c r="K53" s="92"/>
      <c r="L53" s="92"/>
      <c r="M53" s="92"/>
      <c r="N53" s="57"/>
      <c r="O53" s="57"/>
      <c r="P53" s="42"/>
      <c r="Q53" s="57"/>
    </row>
    <row r="54" spans="2:17" ht="12.75">
      <c r="B54" s="61"/>
      <c r="C54" s="112" t="s">
        <v>106</v>
      </c>
      <c r="D54" s="111"/>
      <c r="E54" s="92"/>
      <c r="F54" s="92"/>
      <c r="G54" s="92"/>
      <c r="H54" s="92"/>
      <c r="I54" s="92"/>
      <c r="J54" s="92"/>
      <c r="K54" s="92"/>
      <c r="L54" s="92"/>
      <c r="M54" s="92"/>
      <c r="N54" s="57"/>
      <c r="O54" s="57"/>
      <c r="P54" s="42"/>
      <c r="Q54" s="57"/>
    </row>
    <row r="55" spans="2:17" ht="12.75">
      <c r="B55" s="61"/>
      <c r="C55" s="112" t="s">
        <v>107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57"/>
      <c r="O55" s="57"/>
      <c r="P55" s="42"/>
      <c r="Q55" s="57"/>
    </row>
    <row r="56" spans="2:17" ht="12.75">
      <c r="B56" s="61"/>
      <c r="C56" s="112"/>
      <c r="D56" s="111"/>
      <c r="E56" s="92"/>
      <c r="F56" s="112"/>
      <c r="G56" s="111"/>
      <c r="H56" s="92"/>
      <c r="I56" s="92"/>
      <c r="J56" s="92"/>
      <c r="K56" s="92"/>
      <c r="L56" s="92"/>
      <c r="M56" s="92"/>
      <c r="N56" s="4"/>
      <c r="O56" s="57"/>
      <c r="P56" s="42"/>
      <c r="Q56" s="57"/>
    </row>
    <row r="57" spans="2:17" ht="12.75" hidden="1">
      <c r="B57" s="61"/>
      <c r="C57" s="112"/>
      <c r="D57" s="111"/>
      <c r="E57" s="92"/>
      <c r="F57" s="112"/>
      <c r="G57" s="92"/>
      <c r="H57" s="92"/>
      <c r="I57" s="92"/>
      <c r="J57" s="92"/>
      <c r="K57" s="92"/>
      <c r="L57" s="92"/>
      <c r="M57" s="92"/>
      <c r="N57" s="4"/>
      <c r="O57" s="57"/>
      <c r="P57" s="42"/>
      <c r="Q57" s="57"/>
    </row>
    <row r="58" spans="2:17" ht="12.75" hidden="1">
      <c r="B58" s="61"/>
      <c r="C58" s="112"/>
      <c r="D58" s="92"/>
      <c r="E58" s="92"/>
      <c r="F58" s="112"/>
      <c r="G58" s="92"/>
      <c r="H58" s="92"/>
      <c r="I58" s="92"/>
      <c r="J58" s="92"/>
      <c r="K58" s="92"/>
      <c r="L58" s="92"/>
      <c r="M58" s="92"/>
      <c r="N58" s="4"/>
      <c r="O58" s="57"/>
      <c r="P58" s="42"/>
      <c r="Q58" s="57"/>
    </row>
    <row r="59" spans="2:17" ht="12.75" hidden="1">
      <c r="B59" s="61"/>
      <c r="C59" s="11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4"/>
      <c r="O59" s="57"/>
      <c r="P59" s="42"/>
      <c r="Q59" s="57"/>
    </row>
    <row r="60" spans="2:17" ht="12.75" hidden="1">
      <c r="B60" s="61"/>
      <c r="C60" s="11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4"/>
      <c r="O60" s="57"/>
      <c r="P60" s="42"/>
      <c r="Q60" s="57"/>
    </row>
    <row r="61" spans="2:17" ht="12.75">
      <c r="B61" s="61"/>
      <c r="C61" s="113"/>
      <c r="D61" s="114"/>
      <c r="E61" s="114"/>
      <c r="F61" s="92"/>
      <c r="G61" s="92"/>
      <c r="H61" s="92"/>
      <c r="I61" s="92"/>
      <c r="J61" s="92"/>
      <c r="K61" s="92"/>
      <c r="L61" s="92"/>
      <c r="M61" s="92"/>
      <c r="N61" s="4"/>
      <c r="O61" s="57"/>
      <c r="P61" s="42"/>
      <c r="Q61" s="57"/>
    </row>
    <row r="62" spans="2:17" ht="12.75">
      <c r="B62" s="99"/>
      <c r="C62" s="115"/>
      <c r="D62" s="115"/>
      <c r="E62" s="115"/>
      <c r="F62" s="86"/>
      <c r="G62" s="86"/>
      <c r="H62" s="86"/>
      <c r="I62" s="86"/>
      <c r="J62" s="86"/>
      <c r="K62" s="86"/>
      <c r="L62" s="86"/>
      <c r="M62" s="86" t="s">
        <v>108</v>
      </c>
      <c r="N62" s="86"/>
      <c r="O62" s="87"/>
      <c r="P62" s="88">
        <f>P49+P52</f>
        <v>27500</v>
      </c>
      <c r="Q62" s="87"/>
    </row>
    <row r="63" spans="1:17" ht="12.75">
      <c r="A63" s="57"/>
      <c r="B63" s="57" t="s">
        <v>109</v>
      </c>
      <c r="C63" s="6" t="s">
        <v>110</v>
      </c>
      <c r="D63" s="6"/>
      <c r="O63" s="57"/>
      <c r="P63" s="42">
        <v>29280</v>
      </c>
      <c r="Q63" s="57"/>
    </row>
    <row r="64" spans="1:17" ht="12.75">
      <c r="A64" s="57"/>
      <c r="B64" s="57"/>
      <c r="C64" t="s">
        <v>111</v>
      </c>
      <c r="O64" s="57"/>
      <c r="P64" s="61"/>
      <c r="Q64" s="57"/>
    </row>
    <row r="65" spans="1:17" ht="12.75">
      <c r="A65" s="57"/>
      <c r="B65" s="57"/>
      <c r="O65" s="57"/>
      <c r="P65" s="42"/>
      <c r="Q65" s="57"/>
    </row>
    <row r="66" spans="1:17" ht="12.75">
      <c r="A66" s="57"/>
      <c r="B66" s="57"/>
      <c r="C66" t="s">
        <v>112</v>
      </c>
      <c r="O66" s="57"/>
      <c r="P66" s="42"/>
      <c r="Q66" s="57"/>
    </row>
    <row r="67" spans="1:17" ht="12.75">
      <c r="A67" s="57"/>
      <c r="B67" s="57"/>
      <c r="C67" t="s">
        <v>113</v>
      </c>
      <c r="E67" t="s">
        <v>114</v>
      </c>
      <c r="O67" s="57"/>
      <c r="P67" s="61"/>
      <c r="Q67" s="57"/>
    </row>
    <row r="68" spans="1:17" ht="12.75">
      <c r="A68" s="57"/>
      <c r="B68" s="61"/>
      <c r="C68" t="s">
        <v>115</v>
      </c>
      <c r="O68" s="57"/>
      <c r="P68" s="42"/>
      <c r="Q68" s="57"/>
    </row>
    <row r="69" spans="1:17" ht="12.75">
      <c r="A69" s="57"/>
      <c r="B69" s="99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 t="s">
        <v>116</v>
      </c>
      <c r="N69" s="86"/>
      <c r="O69" s="87"/>
      <c r="P69" s="88">
        <f>P63+P65+P66+P68</f>
        <v>29280</v>
      </c>
      <c r="Q69" s="87"/>
    </row>
    <row r="70" spans="1:17" ht="12.75">
      <c r="A70" s="57"/>
      <c r="B70" s="61" t="s">
        <v>117</v>
      </c>
      <c r="C70" s="6" t="s">
        <v>118</v>
      </c>
      <c r="D70" s="6"/>
      <c r="E70" s="6"/>
      <c r="O70" s="57"/>
      <c r="P70" s="42">
        <v>33784</v>
      </c>
      <c r="Q70" s="57"/>
    </row>
    <row r="71" spans="1:17" ht="12.75">
      <c r="A71" s="57"/>
      <c r="B71" s="61"/>
      <c r="C71" s="11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7"/>
      <c r="P71" s="42"/>
      <c r="Q71" s="57"/>
    </row>
    <row r="72" spans="1:17" ht="12.75">
      <c r="A72" s="57"/>
      <c r="B72" s="61"/>
      <c r="C72" s="3"/>
      <c r="D72" s="3"/>
      <c r="E72" s="3"/>
      <c r="F72" s="3"/>
      <c r="G72" s="3"/>
      <c r="H72" s="53"/>
      <c r="I72" s="116"/>
      <c r="J72" s="3"/>
      <c r="K72" s="3"/>
      <c r="L72" s="3"/>
      <c r="M72" s="63"/>
      <c r="N72" s="63"/>
      <c r="O72" s="57"/>
      <c r="P72" s="42"/>
      <c r="Q72" s="57"/>
    </row>
    <row r="73" spans="1:17" ht="12.75">
      <c r="A73" s="57"/>
      <c r="B73" s="61"/>
      <c r="C73" s="11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7"/>
      <c r="P73" s="42"/>
      <c r="Q73" s="57"/>
    </row>
    <row r="74" spans="1:17" ht="12.75">
      <c r="A74" s="57"/>
      <c r="B74" s="61"/>
      <c r="C74" s="112" t="s">
        <v>119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7"/>
      <c r="P74" s="42"/>
      <c r="Q74" s="57"/>
    </row>
    <row r="75" spans="1:17" ht="12.75">
      <c r="A75" s="57"/>
      <c r="B75" s="61"/>
      <c r="C75" s="11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7"/>
      <c r="P75" s="42"/>
      <c r="Q75" s="57"/>
    </row>
    <row r="76" spans="1:17" ht="12.75">
      <c r="A76" s="57"/>
      <c r="B76" s="61"/>
      <c r="C76" s="11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7"/>
      <c r="P76" s="42"/>
      <c r="Q76" s="57"/>
    </row>
    <row r="77" spans="1:17" ht="12.75">
      <c r="A77" s="57"/>
      <c r="B77" s="61"/>
      <c r="C77" s="112" t="s">
        <v>120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7"/>
      <c r="P77" s="42"/>
      <c r="Q77" s="57"/>
    </row>
    <row r="78" spans="1:17" ht="12.75">
      <c r="A78" s="57"/>
      <c r="B78" s="99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 t="s">
        <v>121</v>
      </c>
      <c r="N78" s="86"/>
      <c r="O78" s="87"/>
      <c r="P78" s="88">
        <f>P70</f>
        <v>33784</v>
      </c>
      <c r="Q78" s="87"/>
    </row>
    <row r="79" spans="1:17" ht="12.75">
      <c r="A79" s="57"/>
      <c r="B79" s="61" t="s">
        <v>122</v>
      </c>
      <c r="C79" s="6" t="s">
        <v>123</v>
      </c>
      <c r="D79" s="6"/>
      <c r="O79" s="57"/>
      <c r="P79" s="61">
        <v>92936</v>
      </c>
      <c r="Q79" s="57"/>
    </row>
    <row r="80" spans="1:17" ht="12.75">
      <c r="A80" s="57"/>
      <c r="B80" s="61"/>
      <c r="O80" s="57"/>
      <c r="P80" s="42"/>
      <c r="Q80" s="57"/>
    </row>
    <row r="81" spans="1:17" ht="12.75">
      <c r="A81" s="57"/>
      <c r="B81" s="61"/>
      <c r="O81" s="57"/>
      <c r="P81" s="61"/>
      <c r="Q81" s="57"/>
    </row>
    <row r="82" spans="1:17" ht="12.75">
      <c r="A82" s="57"/>
      <c r="B82" s="61"/>
      <c r="O82" s="57"/>
      <c r="P82" s="61"/>
      <c r="Q82" s="57"/>
    </row>
    <row r="83" spans="1:17" ht="12.75">
      <c r="A83" s="57"/>
      <c r="B83" s="61"/>
      <c r="O83" s="57"/>
      <c r="P83" s="61"/>
      <c r="Q83" s="57"/>
    </row>
    <row r="84" spans="1:17" ht="12.75">
      <c r="A84" s="57"/>
      <c r="B84" s="61"/>
      <c r="C84" t="s">
        <v>124</v>
      </c>
      <c r="O84" s="57"/>
      <c r="P84" s="42"/>
      <c r="Q84" s="57"/>
    </row>
    <row r="85" spans="1:17" ht="12.75">
      <c r="A85" s="57"/>
      <c r="B85" s="61"/>
      <c r="O85" s="57"/>
      <c r="P85" s="42"/>
      <c r="Q85" s="57"/>
    </row>
    <row r="86" spans="1:17" ht="12.75">
      <c r="A86" s="57"/>
      <c r="B86" s="61"/>
      <c r="C86" t="s">
        <v>125</v>
      </c>
      <c r="O86" s="57"/>
      <c r="P86" s="42"/>
      <c r="Q86" s="57"/>
    </row>
    <row r="87" spans="1:17" ht="12.75">
      <c r="A87" s="57"/>
      <c r="B87" s="61"/>
      <c r="C87" t="s">
        <v>126</v>
      </c>
      <c r="F87" t="s">
        <v>127</v>
      </c>
      <c r="H87">
        <v>5500</v>
      </c>
      <c r="O87" s="57"/>
      <c r="P87" s="35"/>
      <c r="Q87" s="57"/>
    </row>
    <row r="88" spans="1:17" ht="12.75">
      <c r="A88" s="57"/>
      <c r="B88" s="99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 t="s">
        <v>128</v>
      </c>
      <c r="N88" s="86"/>
      <c r="O88" s="87"/>
      <c r="P88" s="88">
        <f>P79</f>
        <v>92936</v>
      </c>
      <c r="Q88" s="87"/>
    </row>
    <row r="89" spans="1:17" ht="12.75">
      <c r="A89" s="57"/>
      <c r="B89" s="117" t="s">
        <v>129</v>
      </c>
      <c r="C89" s="6" t="s">
        <v>130</v>
      </c>
      <c r="D89" s="6"/>
      <c r="E89" s="6"/>
      <c r="F89" s="6"/>
      <c r="G89" s="6"/>
      <c r="N89" s="118"/>
      <c r="O89" s="57"/>
      <c r="P89" s="61">
        <v>90500</v>
      </c>
      <c r="Q89" s="57"/>
    </row>
    <row r="90" spans="1:17" ht="12.75">
      <c r="A90" s="57"/>
      <c r="B90" s="57"/>
      <c r="N90" s="57"/>
      <c r="O90" s="57"/>
      <c r="P90" s="42"/>
      <c r="Q90" s="57"/>
    </row>
    <row r="91" spans="1:17" ht="12.75">
      <c r="A91" s="57"/>
      <c r="B91" s="57"/>
      <c r="N91" s="57"/>
      <c r="O91" s="57"/>
      <c r="P91" s="42"/>
      <c r="Q91" s="57"/>
    </row>
    <row r="92" spans="1:17" ht="12.75">
      <c r="A92" s="57"/>
      <c r="B92" s="57"/>
      <c r="N92" s="57"/>
      <c r="O92" s="57"/>
      <c r="P92" s="61"/>
      <c r="Q92" s="57"/>
    </row>
    <row r="93" spans="1:17" ht="12.75">
      <c r="A93" s="57"/>
      <c r="B93" s="57"/>
      <c r="C93" t="s">
        <v>131</v>
      </c>
      <c r="N93" s="57"/>
      <c r="O93" s="57"/>
      <c r="P93" s="42"/>
      <c r="Q93" s="57"/>
    </row>
    <row r="94" spans="1:17" ht="12.75">
      <c r="A94" s="57"/>
      <c r="B94" s="57"/>
      <c r="N94" s="57"/>
      <c r="O94" s="57"/>
      <c r="P94" s="42"/>
      <c r="Q94" s="57"/>
    </row>
    <row r="95" spans="1:17" ht="12.75">
      <c r="A95" s="57"/>
      <c r="B95" s="57"/>
      <c r="C95" t="s">
        <v>132</v>
      </c>
      <c r="N95" s="57"/>
      <c r="O95" s="57"/>
      <c r="P95" s="42"/>
      <c r="Q95" s="57"/>
    </row>
    <row r="96" spans="1:17" ht="12.75">
      <c r="A96" s="57"/>
      <c r="B96" s="57"/>
      <c r="N96" s="57"/>
      <c r="O96" s="57"/>
      <c r="P96" s="42"/>
      <c r="Q96" s="57"/>
    </row>
    <row r="97" spans="1:17" ht="12.75">
      <c r="A97" s="57"/>
      <c r="B97" s="57"/>
      <c r="C97" t="s">
        <v>133</v>
      </c>
      <c r="N97" s="57"/>
      <c r="O97" s="57"/>
      <c r="P97" s="42"/>
      <c r="Q97" s="57"/>
    </row>
    <row r="98" spans="1:17" ht="12.75">
      <c r="A98" s="57"/>
      <c r="B98" s="57"/>
      <c r="C98" t="s">
        <v>134</v>
      </c>
      <c r="G98">
        <v>15500</v>
      </c>
      <c r="N98" s="57"/>
      <c r="O98" s="57"/>
      <c r="P98" s="42"/>
      <c r="Q98" s="57"/>
    </row>
    <row r="99" spans="1:17" ht="12.75">
      <c r="A99" s="57"/>
      <c r="B99" s="99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 t="s">
        <v>135</v>
      </c>
      <c r="N99" s="87"/>
      <c r="O99" s="87"/>
      <c r="P99" s="88">
        <f>P89</f>
        <v>90500</v>
      </c>
      <c r="Q99" s="87"/>
    </row>
    <row r="100" spans="1:17" ht="23.25" customHeight="1">
      <c r="A100" s="57"/>
      <c r="B100" s="100"/>
      <c r="C100" s="101" t="s">
        <v>92</v>
      </c>
      <c r="D100" s="101"/>
      <c r="E100" s="102"/>
      <c r="F100" s="102"/>
      <c r="G100" s="102"/>
      <c r="H100" s="102"/>
      <c r="I100" s="103"/>
      <c r="J100" s="103"/>
      <c r="K100" s="103"/>
      <c r="L100" s="103"/>
      <c r="M100" s="103"/>
      <c r="N100" s="104"/>
      <c r="O100" s="104"/>
      <c r="P100" s="27">
        <f>P41+P48+P62+P69+P78+P88+P99</f>
        <v>5301000</v>
      </c>
      <c r="Q100" s="105"/>
    </row>
    <row r="101" spans="1:17" ht="18">
      <c r="A101" s="57"/>
      <c r="B101" s="61"/>
      <c r="C101" s="4"/>
      <c r="D101" s="4"/>
      <c r="E101" s="79" t="s">
        <v>136</v>
      </c>
      <c r="F101" s="79"/>
      <c r="G101" s="79"/>
      <c r="H101" s="79"/>
      <c r="I101" s="79"/>
      <c r="J101" s="4"/>
      <c r="K101" s="4"/>
      <c r="L101" s="4"/>
      <c r="M101" s="4"/>
      <c r="N101" s="4"/>
      <c r="O101" s="57"/>
      <c r="P101" s="74"/>
      <c r="Q101" s="57"/>
    </row>
    <row r="102" spans="1:17" ht="18" hidden="1">
      <c r="A102" s="57"/>
      <c r="B102" s="61"/>
      <c r="C102" s="4"/>
      <c r="D102" s="4"/>
      <c r="E102" s="79"/>
      <c r="F102" s="79"/>
      <c r="G102" s="79"/>
      <c r="H102" s="79"/>
      <c r="I102" s="79"/>
      <c r="J102" s="4"/>
      <c r="K102" s="4"/>
      <c r="L102" s="4"/>
      <c r="M102" s="4"/>
      <c r="N102" s="4"/>
      <c r="O102" s="57"/>
      <c r="P102" s="61"/>
      <c r="Q102" s="57"/>
    </row>
    <row r="103" spans="1:17" ht="18">
      <c r="A103" s="57"/>
      <c r="B103" s="61" t="s">
        <v>137</v>
      </c>
      <c r="C103" s="4" t="s">
        <v>138</v>
      </c>
      <c r="D103" s="4"/>
      <c r="E103" s="79"/>
      <c r="F103" s="79"/>
      <c r="G103" s="79"/>
      <c r="H103" s="79"/>
      <c r="I103" s="79"/>
      <c r="J103" s="4"/>
      <c r="K103" s="4"/>
      <c r="L103" s="4"/>
      <c r="M103" s="4"/>
      <c r="N103" s="4"/>
      <c r="O103" s="57"/>
      <c r="P103" s="119"/>
      <c r="Q103" s="57"/>
    </row>
    <row r="104" spans="1:17" ht="18">
      <c r="A104" s="57"/>
      <c r="B104" s="61" t="s">
        <v>139</v>
      </c>
      <c r="C104" s="29" t="s">
        <v>140</v>
      </c>
      <c r="D104" s="6"/>
      <c r="E104" s="6"/>
      <c r="F104" s="6"/>
      <c r="G104" s="6"/>
      <c r="H104" s="79"/>
      <c r="I104" s="79"/>
      <c r="J104" s="4"/>
      <c r="K104" s="4"/>
      <c r="L104" s="4"/>
      <c r="M104" s="4"/>
      <c r="N104" s="4"/>
      <c r="O104" s="57"/>
      <c r="P104" s="119"/>
      <c r="Q104" s="57"/>
    </row>
    <row r="105" spans="1:17" ht="15.75">
      <c r="A105" s="57"/>
      <c r="B105" s="100"/>
      <c r="C105" s="101" t="s">
        <v>92</v>
      </c>
      <c r="D105" s="101"/>
      <c r="E105" s="102"/>
      <c r="F105" s="102"/>
      <c r="G105" s="102"/>
      <c r="H105" s="102"/>
      <c r="I105" s="103"/>
      <c r="J105" s="103"/>
      <c r="K105" s="103"/>
      <c r="L105" s="103"/>
      <c r="M105" s="86" t="s">
        <v>141</v>
      </c>
      <c r="N105" s="86"/>
      <c r="O105" s="87"/>
      <c r="P105" s="27">
        <f>P103+P104</f>
        <v>0</v>
      </c>
      <c r="Q105" s="105"/>
    </row>
    <row r="106" spans="1:17" ht="18">
      <c r="A106" s="57"/>
      <c r="B106" s="61"/>
      <c r="C106" s="4"/>
      <c r="D106" s="4"/>
      <c r="E106" s="79"/>
      <c r="F106" s="79"/>
      <c r="G106" s="79"/>
      <c r="H106" s="79"/>
      <c r="I106" s="79"/>
      <c r="J106" s="4"/>
      <c r="K106" s="4"/>
      <c r="L106" s="4"/>
      <c r="M106" s="4"/>
      <c r="N106" s="4"/>
      <c r="O106" s="57"/>
      <c r="P106" s="61"/>
      <c r="Q106" s="57"/>
    </row>
    <row r="107" spans="1:17" ht="18">
      <c r="A107" s="57"/>
      <c r="B107" s="61"/>
      <c r="C107" s="4"/>
      <c r="D107" s="4"/>
      <c r="E107" s="79" t="s">
        <v>142</v>
      </c>
      <c r="F107" s="79"/>
      <c r="G107" s="79"/>
      <c r="H107" s="79"/>
      <c r="I107" s="79"/>
      <c r="J107" s="4"/>
      <c r="K107" s="4"/>
      <c r="L107" s="4"/>
      <c r="M107" s="4"/>
      <c r="N107" s="4"/>
      <c r="O107" s="57"/>
      <c r="P107" s="61"/>
      <c r="Q107" s="57"/>
    </row>
    <row r="108" spans="1:17" ht="12.75">
      <c r="A108" s="57"/>
      <c r="B108" s="106" t="s">
        <v>143</v>
      </c>
      <c r="C108" s="16" t="s">
        <v>144</v>
      </c>
      <c r="D108" s="16"/>
      <c r="E108" s="16"/>
      <c r="F108" s="4"/>
      <c r="G108" s="4"/>
      <c r="H108" s="4"/>
      <c r="I108" s="4"/>
      <c r="J108" s="4"/>
      <c r="K108" s="4"/>
      <c r="L108" s="4"/>
      <c r="M108" s="4"/>
      <c r="N108" s="4"/>
      <c r="O108" s="57"/>
      <c r="P108" s="42">
        <v>613625</v>
      </c>
      <c r="Q108" s="57"/>
    </row>
    <row r="109" spans="1:17" ht="12.75" customHeight="1">
      <c r="A109" s="57"/>
      <c r="B109" s="61"/>
      <c r="C109" s="4" t="s">
        <v>145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7"/>
      <c r="P109" s="61"/>
      <c r="Q109" s="57"/>
    </row>
    <row r="110" spans="1:17" ht="12.75" customHeight="1">
      <c r="A110" s="57"/>
      <c r="B110" s="61"/>
      <c r="C110" s="10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7"/>
      <c r="P110" s="61"/>
      <c r="Q110" s="57"/>
    </row>
    <row r="111" spans="1:17" ht="12.75" customHeight="1">
      <c r="A111" s="57"/>
      <c r="B111" s="61"/>
      <c r="C111" s="22"/>
      <c r="D111" s="22"/>
      <c r="E111" s="22"/>
      <c r="F111" s="79"/>
      <c r="G111" s="79"/>
      <c r="H111" s="4"/>
      <c r="I111" s="4"/>
      <c r="J111" s="4"/>
      <c r="K111" s="4"/>
      <c r="L111" s="4"/>
      <c r="M111" s="4"/>
      <c r="N111" s="4"/>
      <c r="O111" s="57"/>
      <c r="P111" s="61"/>
      <c r="Q111" s="57"/>
    </row>
    <row r="112" spans="1:17" ht="12.75">
      <c r="A112" s="57"/>
      <c r="B112" s="61"/>
      <c r="C112" s="22"/>
      <c r="D112" s="22"/>
      <c r="E112" s="22"/>
      <c r="F112" s="4"/>
      <c r="G112" s="4"/>
      <c r="H112" s="4"/>
      <c r="I112" s="4"/>
      <c r="J112" s="4"/>
      <c r="K112" s="4"/>
      <c r="L112" s="4"/>
      <c r="M112" s="4"/>
      <c r="N112" s="4"/>
      <c r="O112" s="57"/>
      <c r="P112" s="61"/>
      <c r="Q112" s="57"/>
    </row>
    <row r="113" spans="1:17" ht="12.75">
      <c r="A113" s="57"/>
      <c r="B113" s="61"/>
      <c r="C113" s="10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7"/>
      <c r="P113" s="61"/>
      <c r="Q113" s="57"/>
    </row>
    <row r="114" spans="1:17" ht="12.75">
      <c r="A114" s="57"/>
      <c r="B114" s="61"/>
      <c r="C114" s="107"/>
      <c r="D114" s="10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7"/>
      <c r="P114" s="61"/>
      <c r="Q114" s="57"/>
    </row>
    <row r="115" spans="1:17" ht="12.75">
      <c r="A115" s="57"/>
      <c r="B115" s="99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 t="s">
        <v>146</v>
      </c>
      <c r="N115" s="86"/>
      <c r="O115" s="87"/>
      <c r="P115" s="88">
        <f>P108</f>
        <v>613625</v>
      </c>
      <c r="Q115" s="87"/>
    </row>
    <row r="116" spans="1:17" ht="12.75">
      <c r="A116" s="57"/>
      <c r="B116" s="120" t="s">
        <v>139</v>
      </c>
      <c r="C116" s="16" t="s">
        <v>147</v>
      </c>
      <c r="D116" s="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7"/>
      <c r="P116" s="42">
        <v>184375</v>
      </c>
      <c r="Q116" s="57"/>
    </row>
    <row r="117" spans="1:17" ht="12.75" customHeight="1">
      <c r="A117" s="57"/>
      <c r="B117" s="120"/>
      <c r="C117" s="22" t="s">
        <v>148</v>
      </c>
      <c r="D117" s="89"/>
      <c r="E117" s="89"/>
      <c r="F117" s="89"/>
      <c r="G117" s="89"/>
      <c r="H117" s="4"/>
      <c r="I117" s="4"/>
      <c r="J117" s="4"/>
      <c r="K117" s="4"/>
      <c r="L117" s="4"/>
      <c r="M117" s="4"/>
      <c r="N117" s="4"/>
      <c r="O117" s="57"/>
      <c r="P117" s="42"/>
      <c r="Q117" s="57"/>
    </row>
    <row r="118" spans="1:17" ht="12.75" customHeight="1">
      <c r="A118" s="57"/>
      <c r="B118" s="120"/>
      <c r="C118" s="22" t="s">
        <v>149</v>
      </c>
      <c r="D118" s="22"/>
      <c r="E118" s="22"/>
      <c r="F118" s="22"/>
      <c r="G118" s="22"/>
      <c r="H118" s="4"/>
      <c r="I118" s="4"/>
      <c r="J118" s="4"/>
      <c r="K118" s="4"/>
      <c r="L118" s="4"/>
      <c r="M118" s="4"/>
      <c r="N118" s="4"/>
      <c r="O118" s="57"/>
      <c r="P118" s="42"/>
      <c r="Q118" s="57"/>
    </row>
    <row r="119" spans="1:17" ht="12.75" customHeight="1">
      <c r="A119" s="57"/>
      <c r="B119" s="120"/>
      <c r="C119" s="22"/>
      <c r="D119" s="79"/>
      <c r="E119" s="79"/>
      <c r="F119" s="89"/>
      <c r="G119" s="89"/>
      <c r="H119" s="4"/>
      <c r="I119" s="4"/>
      <c r="J119" s="4"/>
      <c r="K119" s="4"/>
      <c r="L119" s="4"/>
      <c r="M119" s="4"/>
      <c r="N119" s="4"/>
      <c r="O119" s="57"/>
      <c r="P119" s="42"/>
      <c r="Q119" s="57"/>
    </row>
    <row r="120" spans="1:17" ht="12.75" customHeight="1">
      <c r="A120" s="57"/>
      <c r="B120" s="120"/>
      <c r="C120" s="22"/>
      <c r="D120" s="22"/>
      <c r="E120" s="79"/>
      <c r="F120" s="89"/>
      <c r="G120" s="89"/>
      <c r="H120" s="4"/>
      <c r="I120" s="4"/>
      <c r="J120" s="4"/>
      <c r="K120" s="4"/>
      <c r="L120" s="4"/>
      <c r="M120" s="4"/>
      <c r="N120" s="4"/>
      <c r="O120" s="57"/>
      <c r="P120" s="42"/>
      <c r="Q120" s="57"/>
    </row>
    <row r="121" spans="1:17" ht="12.75">
      <c r="A121" s="57"/>
      <c r="B121" s="61"/>
      <c r="C121" s="107"/>
      <c r="D121" s="10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7"/>
      <c r="P121" s="61"/>
      <c r="Q121" s="57"/>
    </row>
    <row r="122" spans="1:17" ht="12.75">
      <c r="A122" s="57"/>
      <c r="B122" s="99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 t="s">
        <v>150</v>
      </c>
      <c r="N122" s="86"/>
      <c r="O122" s="87"/>
      <c r="P122" s="88">
        <f>P116</f>
        <v>184375</v>
      </c>
      <c r="Q122" s="87"/>
    </row>
    <row r="123" spans="1:17" ht="12.75" hidden="1">
      <c r="A123" s="57"/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3"/>
      <c r="P123" s="124"/>
      <c r="Q123" s="123"/>
    </row>
    <row r="124" spans="1:17" ht="12.75">
      <c r="A124" s="57"/>
      <c r="B124" s="125" t="s">
        <v>151</v>
      </c>
      <c r="C124" s="6" t="s">
        <v>152</v>
      </c>
      <c r="D124" s="6"/>
      <c r="E124" s="6"/>
      <c r="F124" s="6"/>
      <c r="O124" s="57"/>
      <c r="P124" s="42">
        <v>118000</v>
      </c>
      <c r="Q124" s="57"/>
    </row>
    <row r="125" spans="1:17" ht="12.75">
      <c r="A125" s="57"/>
      <c r="B125" s="99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 t="s">
        <v>153</v>
      </c>
      <c r="N125" s="86"/>
      <c r="O125" s="87"/>
      <c r="P125" s="88">
        <f>P124</f>
        <v>118000</v>
      </c>
      <c r="Q125" s="87"/>
    </row>
    <row r="126" spans="1:17" ht="12.75">
      <c r="A126" s="57"/>
      <c r="B126" s="126" t="s">
        <v>154</v>
      </c>
      <c r="C126" s="6" t="s">
        <v>155</v>
      </c>
      <c r="D126" s="6"/>
      <c r="E126" s="6"/>
      <c r="F126" s="6"/>
      <c r="G126" s="6"/>
      <c r="O126" s="57"/>
      <c r="P126" s="61">
        <v>90240</v>
      </c>
      <c r="Q126" s="57"/>
    </row>
    <row r="127" spans="1:17" ht="12.75">
      <c r="A127" s="57"/>
      <c r="B127" s="57"/>
      <c r="N127" s="57"/>
      <c r="O127" s="57"/>
      <c r="P127" s="42"/>
      <c r="Q127" s="57"/>
    </row>
    <row r="128" spans="1:17" ht="12.75">
      <c r="A128" s="57"/>
      <c r="B128" s="57"/>
      <c r="C128" t="s">
        <v>156</v>
      </c>
      <c r="N128" s="57"/>
      <c r="O128" s="57"/>
      <c r="P128" s="42"/>
      <c r="Q128" s="57"/>
    </row>
    <row r="129" spans="1:17" ht="12.75">
      <c r="A129" s="57"/>
      <c r="B129" s="57"/>
      <c r="N129" s="57"/>
      <c r="O129" s="57"/>
      <c r="P129" s="119"/>
      <c r="Q129" s="57"/>
    </row>
    <row r="130" spans="1:17" ht="12.75">
      <c r="A130" s="57"/>
      <c r="B130" s="57"/>
      <c r="C130" t="s">
        <v>157</v>
      </c>
      <c r="N130" s="57"/>
      <c r="O130" s="57"/>
      <c r="P130" s="42"/>
      <c r="Q130" s="57"/>
    </row>
    <row r="131" spans="1:17" ht="12.75">
      <c r="A131" s="57"/>
      <c r="B131" s="57"/>
      <c r="C131" t="s">
        <v>158</v>
      </c>
      <c r="K131" t="s">
        <v>159</v>
      </c>
      <c r="N131" s="57"/>
      <c r="O131" s="57"/>
      <c r="P131" s="61"/>
      <c r="Q131" s="57"/>
    </row>
    <row r="132" spans="1:17" ht="12.75">
      <c r="A132" s="57"/>
      <c r="B132" s="57"/>
      <c r="N132" s="57"/>
      <c r="O132" s="57"/>
      <c r="P132" s="61"/>
      <c r="Q132" s="57"/>
    </row>
    <row r="133" spans="1:17" ht="12.75">
      <c r="A133" s="57"/>
      <c r="B133" s="57"/>
      <c r="C133" t="s">
        <v>160</v>
      </c>
      <c r="K133" t="s">
        <v>161</v>
      </c>
      <c r="N133" s="57"/>
      <c r="O133" s="57"/>
      <c r="P133" s="42"/>
      <c r="Q133" s="57"/>
    </row>
    <row r="134" spans="1:17" ht="12.75">
      <c r="A134" s="57"/>
      <c r="B134" s="57"/>
      <c r="N134" s="57"/>
      <c r="O134" s="57"/>
      <c r="P134" s="42"/>
      <c r="Q134" s="57"/>
    </row>
    <row r="135" spans="1:17" ht="12.75" hidden="1">
      <c r="A135" s="57"/>
      <c r="B135" s="57"/>
      <c r="N135" s="57"/>
      <c r="O135" s="57"/>
      <c r="P135" s="42"/>
      <c r="Q135" s="57"/>
    </row>
    <row r="136" spans="1:17" ht="12.75">
      <c r="A136" s="57"/>
      <c r="B136" s="57"/>
      <c r="C136" t="s">
        <v>162</v>
      </c>
      <c r="K136" t="s">
        <v>163</v>
      </c>
      <c r="N136" s="57" t="s">
        <v>164</v>
      </c>
      <c r="O136" s="57"/>
      <c r="P136" s="42"/>
      <c r="Q136" s="57"/>
    </row>
    <row r="137" spans="1:17" ht="12.75">
      <c r="A137" s="57"/>
      <c r="B137" s="99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 t="s">
        <v>165</v>
      </c>
      <c r="N137" s="87"/>
      <c r="O137" s="87"/>
      <c r="P137" s="88">
        <f>P126</f>
        <v>90240</v>
      </c>
      <c r="Q137" s="87"/>
    </row>
    <row r="138" spans="1:17" ht="12.75">
      <c r="A138" s="57"/>
      <c r="B138" s="120" t="s">
        <v>166</v>
      </c>
      <c r="C138" s="6" t="s">
        <v>123</v>
      </c>
      <c r="D138" s="6"/>
      <c r="N138" s="57"/>
      <c r="O138" s="57"/>
      <c r="P138" s="61">
        <v>145640</v>
      </c>
      <c r="Q138" s="57"/>
    </row>
    <row r="139" spans="1:17" ht="12.75">
      <c r="A139" s="57"/>
      <c r="B139" s="57"/>
      <c r="C139" t="s">
        <v>167</v>
      </c>
      <c r="N139" s="57"/>
      <c r="O139" s="57"/>
      <c r="P139" s="42"/>
      <c r="Q139" s="57"/>
    </row>
    <row r="140" spans="1:17" ht="12.75">
      <c r="A140" s="57"/>
      <c r="B140" s="57"/>
      <c r="C140" t="s">
        <v>168</v>
      </c>
      <c r="J140" t="s">
        <v>169</v>
      </c>
      <c r="O140" s="57"/>
      <c r="P140" s="42"/>
      <c r="Q140" s="57"/>
    </row>
    <row r="141" spans="1:17" ht="12.75">
      <c r="A141" s="57"/>
      <c r="B141" s="57"/>
      <c r="C141" t="s">
        <v>170</v>
      </c>
      <c r="J141" t="s">
        <v>171</v>
      </c>
      <c r="L141">
        <v>3000</v>
      </c>
      <c r="O141" s="57"/>
      <c r="P141" s="61"/>
      <c r="Q141" s="57"/>
    </row>
    <row r="142" spans="1:17" ht="12.75">
      <c r="A142" s="57"/>
      <c r="B142" s="57"/>
      <c r="C142" t="s">
        <v>172</v>
      </c>
      <c r="L142" t="s">
        <v>173</v>
      </c>
      <c r="N142" s="57"/>
      <c r="O142" s="57"/>
      <c r="P142" s="42"/>
      <c r="Q142" s="57"/>
    </row>
    <row r="143" spans="1:17" ht="12.75">
      <c r="A143" s="57"/>
      <c r="B143" s="57"/>
      <c r="C143" t="s">
        <v>174</v>
      </c>
      <c r="N143" s="57"/>
      <c r="O143" s="57"/>
      <c r="P143" s="42"/>
      <c r="Q143" s="57"/>
    </row>
    <row r="144" spans="1:17" ht="12.75">
      <c r="A144" s="57"/>
      <c r="B144" s="57"/>
      <c r="C144" s="29" t="s">
        <v>175</v>
      </c>
      <c r="D144" s="29"/>
      <c r="E144" s="29"/>
      <c r="F144" s="29"/>
      <c r="G144" s="29"/>
      <c r="H144">
        <v>3500</v>
      </c>
      <c r="J144" t="s">
        <v>176</v>
      </c>
      <c r="N144" s="57"/>
      <c r="O144" s="57"/>
      <c r="P144" s="42"/>
      <c r="Q144" s="57"/>
    </row>
    <row r="145" spans="1:17" ht="12.75">
      <c r="A145" s="57"/>
      <c r="B145" s="57"/>
      <c r="C145" t="s">
        <v>177</v>
      </c>
      <c r="J145" t="s">
        <v>178</v>
      </c>
      <c r="N145" s="57"/>
      <c r="O145" s="57"/>
      <c r="P145" s="42"/>
      <c r="Q145" s="57"/>
    </row>
    <row r="146" spans="1:17" ht="12.75">
      <c r="A146" s="57"/>
      <c r="B146" s="87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 t="s">
        <v>179</v>
      </c>
      <c r="N146" s="87"/>
      <c r="O146" s="87"/>
      <c r="P146" s="88">
        <f>P138</f>
        <v>145640</v>
      </c>
      <c r="Q146" s="87"/>
    </row>
    <row r="147" spans="1:17" ht="12.75">
      <c r="A147" s="57"/>
      <c r="B147" s="126" t="s">
        <v>180</v>
      </c>
      <c r="C147" s="6" t="s">
        <v>181</v>
      </c>
      <c r="D147" s="6"/>
      <c r="N147" s="118"/>
      <c r="O147" s="57"/>
      <c r="P147" s="61">
        <v>10295</v>
      </c>
      <c r="Q147" s="57"/>
    </row>
    <row r="148" spans="1:17" ht="12.75">
      <c r="A148" s="57"/>
      <c r="B148" s="57"/>
      <c r="C148" t="s">
        <v>182</v>
      </c>
      <c r="N148" s="57"/>
      <c r="O148" s="57"/>
      <c r="P148" s="42"/>
      <c r="Q148" s="57"/>
    </row>
    <row r="149" spans="1:17" ht="12.75">
      <c r="A149" s="57"/>
      <c r="B149" s="57"/>
      <c r="N149" s="57"/>
      <c r="O149" s="57"/>
      <c r="P149" s="119"/>
      <c r="Q149" s="57"/>
    </row>
    <row r="150" spans="1:17" ht="12.75">
      <c r="A150" s="57"/>
      <c r="B150" s="57"/>
      <c r="C150" t="s">
        <v>183</v>
      </c>
      <c r="N150" s="57"/>
      <c r="O150" s="57"/>
      <c r="P150" s="42"/>
      <c r="Q150" s="57"/>
    </row>
    <row r="151" spans="1:17" ht="12.75">
      <c r="A151" s="57"/>
      <c r="B151" s="87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 t="s">
        <v>184</v>
      </c>
      <c r="N151" s="87"/>
      <c r="O151" s="87"/>
      <c r="P151" s="88">
        <f>P147</f>
        <v>10295</v>
      </c>
      <c r="Q151" s="87"/>
    </row>
    <row r="152" spans="1:17" ht="12.75">
      <c r="A152" s="57"/>
      <c r="B152" s="117" t="s">
        <v>185</v>
      </c>
      <c r="C152" s="6" t="s">
        <v>130</v>
      </c>
      <c r="D152" s="6"/>
      <c r="E152" s="6"/>
      <c r="F152" s="6"/>
      <c r="G152" s="6"/>
      <c r="N152" s="57"/>
      <c r="O152" s="57"/>
      <c r="P152" s="61">
        <v>357825</v>
      </c>
      <c r="Q152" s="57"/>
    </row>
    <row r="153" spans="1:17" ht="12.75">
      <c r="A153" s="57"/>
      <c r="B153" s="57"/>
      <c r="C153" t="s">
        <v>186</v>
      </c>
      <c r="N153" s="57"/>
      <c r="O153" s="57"/>
      <c r="P153" s="42"/>
      <c r="Q153" s="57"/>
    </row>
    <row r="154" spans="1:17" ht="12.75">
      <c r="A154" s="57"/>
      <c r="B154" s="57"/>
      <c r="N154" s="57"/>
      <c r="O154" s="57"/>
      <c r="P154" s="42"/>
      <c r="Q154" s="57"/>
    </row>
    <row r="155" spans="1:17" ht="12.75">
      <c r="A155" s="57"/>
      <c r="B155" s="57"/>
      <c r="C155" t="s">
        <v>187</v>
      </c>
      <c r="N155" s="57"/>
      <c r="O155" s="57"/>
      <c r="P155" s="42"/>
      <c r="Q155" s="57"/>
    </row>
    <row r="156" spans="1:17" ht="12.75">
      <c r="A156" s="57"/>
      <c r="B156" s="57"/>
      <c r="C156" t="s">
        <v>188</v>
      </c>
      <c r="N156" s="57"/>
      <c r="O156" s="57"/>
      <c r="P156" s="42"/>
      <c r="Q156" s="57"/>
    </row>
    <row r="157" spans="1:17" ht="12.75">
      <c r="A157" s="57"/>
      <c r="B157" s="57"/>
      <c r="C157" t="s">
        <v>189</v>
      </c>
      <c r="N157" s="57"/>
      <c r="O157" s="57"/>
      <c r="P157" s="42"/>
      <c r="Q157" s="57"/>
    </row>
    <row r="158" spans="1:17" ht="12.75" hidden="1">
      <c r="A158" s="57"/>
      <c r="B158" s="57"/>
      <c r="C158" t="s">
        <v>190</v>
      </c>
      <c r="N158" s="57"/>
      <c r="O158" s="57"/>
      <c r="P158" s="42"/>
      <c r="Q158" s="57"/>
    </row>
    <row r="159" spans="1:17" ht="12.75" hidden="1">
      <c r="A159" s="57"/>
      <c r="B159" s="57"/>
      <c r="C159" t="s">
        <v>191</v>
      </c>
      <c r="N159" s="57"/>
      <c r="O159" s="57"/>
      <c r="P159" s="42"/>
      <c r="Q159" s="57"/>
    </row>
    <row r="160" spans="1:17" ht="12.75" hidden="1">
      <c r="A160" s="57"/>
      <c r="B160" s="57"/>
      <c r="N160" s="57"/>
      <c r="O160" s="57"/>
      <c r="P160" s="61"/>
      <c r="Q160" s="57"/>
    </row>
    <row r="161" spans="1:17" ht="12.75" hidden="1">
      <c r="A161" s="57"/>
      <c r="B161" s="57"/>
      <c r="N161" s="57"/>
      <c r="O161" s="57"/>
      <c r="P161" s="61"/>
      <c r="Q161" s="57"/>
    </row>
    <row r="162" spans="1:17" ht="12.75" hidden="1">
      <c r="A162" s="57"/>
      <c r="B162" s="57"/>
      <c r="N162" s="57"/>
      <c r="O162" s="57"/>
      <c r="P162" s="61"/>
      <c r="Q162" s="57"/>
    </row>
    <row r="163" spans="1:17" ht="12.75">
      <c r="A163" s="57"/>
      <c r="B163" s="57"/>
      <c r="N163" s="57"/>
      <c r="O163" s="57"/>
      <c r="P163" s="61"/>
      <c r="Q163" s="57"/>
    </row>
    <row r="164" spans="1:17" ht="12.75">
      <c r="A164" s="57"/>
      <c r="B164" s="57"/>
      <c r="N164" s="57"/>
      <c r="O164" s="57"/>
      <c r="P164" s="119"/>
      <c r="Q164" s="57"/>
    </row>
    <row r="165" spans="1:17" ht="12.75">
      <c r="A165" s="57"/>
      <c r="B165" s="57"/>
      <c r="C165" t="s">
        <v>192</v>
      </c>
      <c r="N165" s="57"/>
      <c r="O165" s="57"/>
      <c r="P165" s="119"/>
      <c r="Q165" s="57"/>
    </row>
    <row r="166" spans="1:17" ht="12.75">
      <c r="A166" s="57"/>
      <c r="B166" s="87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 t="s">
        <v>193</v>
      </c>
      <c r="N166" s="87"/>
      <c r="O166" s="87"/>
      <c r="P166" s="88">
        <f>P152</f>
        <v>357825</v>
      </c>
      <c r="Q166" s="123"/>
    </row>
    <row r="167" spans="1:17" ht="12.75">
      <c r="A167" s="57"/>
      <c r="B167" s="127">
        <v>310</v>
      </c>
      <c r="C167" s="128" t="s">
        <v>194</v>
      </c>
      <c r="D167" s="128"/>
      <c r="E167" s="128"/>
      <c r="F167" s="128"/>
      <c r="G167" s="128"/>
      <c r="H167" s="129"/>
      <c r="I167" s="129"/>
      <c r="J167" s="129"/>
      <c r="K167" s="129"/>
      <c r="L167" s="129"/>
      <c r="M167" s="129"/>
      <c r="N167" s="127"/>
      <c r="O167" s="127"/>
      <c r="P167" s="130">
        <f>+P168</f>
        <v>0</v>
      </c>
      <c r="Q167" s="123"/>
    </row>
    <row r="168" spans="1:17" ht="12.75">
      <c r="A168" s="57"/>
      <c r="B168" s="127"/>
      <c r="C168" s="131"/>
      <c r="D168" s="128"/>
      <c r="E168" s="128"/>
      <c r="F168" s="128"/>
      <c r="G168" s="128"/>
      <c r="H168" s="129"/>
      <c r="I168" s="129"/>
      <c r="J168" s="129"/>
      <c r="K168" s="129"/>
      <c r="L168" s="129"/>
      <c r="M168" s="129"/>
      <c r="N168" s="127"/>
      <c r="O168" s="127"/>
      <c r="P168" s="130"/>
      <c r="Q168" s="123"/>
    </row>
    <row r="169" spans="1:17" ht="12.75">
      <c r="A169" s="57"/>
      <c r="B169" s="127"/>
      <c r="C169" s="131"/>
      <c r="D169" s="128"/>
      <c r="E169" s="128"/>
      <c r="F169" s="131"/>
      <c r="G169" s="128"/>
      <c r="H169" s="129"/>
      <c r="I169" s="129"/>
      <c r="J169" s="129"/>
      <c r="K169" s="129"/>
      <c r="L169" s="129"/>
      <c r="M169" s="129"/>
      <c r="N169" s="127"/>
      <c r="O169" s="127"/>
      <c r="P169" s="130"/>
      <c r="Q169" s="123"/>
    </row>
    <row r="170" spans="1:17" ht="12.75">
      <c r="A170" s="57"/>
      <c r="B170" s="87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 t="s">
        <v>195</v>
      </c>
      <c r="N170" s="87" t="s">
        <v>196</v>
      </c>
      <c r="O170" s="87"/>
      <c r="P170" s="88">
        <f>P167</f>
        <v>0</v>
      </c>
      <c r="Q170" s="123"/>
    </row>
    <row r="171" spans="1:17" ht="15.75">
      <c r="A171" s="57"/>
      <c r="B171" s="100"/>
      <c r="C171" s="101" t="s">
        <v>92</v>
      </c>
      <c r="D171" s="101"/>
      <c r="E171" s="102"/>
      <c r="F171" s="102"/>
      <c r="G171" s="102"/>
      <c r="H171" s="102"/>
      <c r="I171" s="103"/>
      <c r="J171" s="103"/>
      <c r="K171" s="103"/>
      <c r="L171" s="103"/>
      <c r="M171" s="103"/>
      <c r="N171" s="104"/>
      <c r="O171" s="104"/>
      <c r="P171" s="27">
        <f>P115+P122+P125+P137+P146+P151+P166+P170</f>
        <v>1520000</v>
      </c>
      <c r="Q171" s="105"/>
    </row>
    <row r="172" spans="1:17" ht="18">
      <c r="A172" s="57"/>
      <c r="B172" s="57"/>
      <c r="E172" s="79" t="s">
        <v>197</v>
      </c>
      <c r="F172" s="79"/>
      <c r="G172" s="79"/>
      <c r="H172" s="79"/>
      <c r="I172" s="79"/>
      <c r="N172" s="57"/>
      <c r="O172" s="57"/>
      <c r="P172" s="61"/>
      <c r="Q172" s="57"/>
    </row>
    <row r="173" spans="1:17" ht="12.75">
      <c r="A173" s="57"/>
      <c r="B173" s="57" t="s">
        <v>198</v>
      </c>
      <c r="C173" s="3" t="s">
        <v>199</v>
      </c>
      <c r="D173" s="3" t="s">
        <v>200</v>
      </c>
      <c r="E173" s="3"/>
      <c r="F173" s="3"/>
      <c r="G173" s="3"/>
      <c r="H173" s="3"/>
      <c r="I173" s="3"/>
      <c r="J173" s="3"/>
      <c r="K173" s="3"/>
      <c r="L173" s="3"/>
      <c r="M173" s="3"/>
      <c r="N173" s="53"/>
      <c r="O173" s="53"/>
      <c r="P173" s="45"/>
      <c r="Q173" s="57"/>
    </row>
    <row r="174" spans="1:17" ht="12.75">
      <c r="A174" s="57"/>
      <c r="B174" s="57"/>
      <c r="N174" s="57"/>
      <c r="O174" s="57"/>
      <c r="P174" s="42">
        <v>190247</v>
      </c>
      <c r="Q174" s="57"/>
    </row>
    <row r="175" spans="1:17" ht="12.75">
      <c r="A175" s="57"/>
      <c r="B175" s="87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 t="s">
        <v>201</v>
      </c>
      <c r="N175" s="87"/>
      <c r="O175" s="87"/>
      <c r="P175" s="88">
        <f>P174</f>
        <v>190247</v>
      </c>
      <c r="Q175" s="87"/>
    </row>
    <row r="176" spans="1:17" ht="15.75">
      <c r="A176" s="57"/>
      <c r="B176" s="100"/>
      <c r="C176" s="101" t="s">
        <v>92</v>
      </c>
      <c r="D176" s="101"/>
      <c r="E176" s="102"/>
      <c r="F176" s="102"/>
      <c r="G176" s="102"/>
      <c r="H176" s="102"/>
      <c r="I176" s="103"/>
      <c r="J176" s="103"/>
      <c r="K176" s="103"/>
      <c r="L176" s="103"/>
      <c r="M176" s="103"/>
      <c r="N176" s="104"/>
      <c r="O176" s="104"/>
      <c r="P176" s="27">
        <f>P175</f>
        <v>190247</v>
      </c>
      <c r="Q176" s="105"/>
    </row>
    <row r="177" spans="1:17" ht="18">
      <c r="A177" s="57"/>
      <c r="B177" s="57"/>
      <c r="E177" s="79" t="s">
        <v>202</v>
      </c>
      <c r="F177" s="79"/>
      <c r="G177" s="79"/>
      <c r="H177" s="79"/>
      <c r="I177" s="79"/>
      <c r="N177" s="57"/>
      <c r="O177" s="57"/>
      <c r="P177" s="61"/>
      <c r="Q177" s="57"/>
    </row>
    <row r="178" spans="1:17" ht="12.75">
      <c r="A178" s="57"/>
      <c r="B178" s="126" t="s">
        <v>137</v>
      </c>
      <c r="C178" s="16" t="s">
        <v>138</v>
      </c>
      <c r="D178" s="4"/>
      <c r="E178" s="4"/>
      <c r="N178" s="57"/>
      <c r="O178" s="57"/>
      <c r="P178" s="42"/>
      <c r="Q178" s="57"/>
    </row>
    <row r="179" spans="1:17" ht="12.75">
      <c r="A179" s="57"/>
      <c r="B179" s="57"/>
      <c r="C179" s="4"/>
      <c r="D179" s="4"/>
      <c r="E179" s="4"/>
      <c r="F179" s="4"/>
      <c r="G179" s="4"/>
      <c r="N179" s="57"/>
      <c r="O179" s="57"/>
      <c r="P179" s="61"/>
      <c r="Q179" s="57"/>
    </row>
    <row r="180" spans="1:17" ht="12.75" customHeight="1">
      <c r="A180" s="57"/>
      <c r="B180" s="57" t="s">
        <v>203</v>
      </c>
      <c r="C180" s="16" t="s">
        <v>204</v>
      </c>
      <c r="D180" s="22"/>
      <c r="E180" s="22"/>
      <c r="F180" s="89"/>
      <c r="G180" s="4"/>
      <c r="N180" s="57"/>
      <c r="O180" s="57"/>
      <c r="P180" s="61"/>
      <c r="Q180" s="57"/>
    </row>
    <row r="181" spans="1:17" ht="12.75" hidden="1">
      <c r="A181" s="57"/>
      <c r="B181" s="57"/>
      <c r="C181" s="22"/>
      <c r="D181" s="22"/>
      <c r="E181" s="22"/>
      <c r="F181" s="4"/>
      <c r="G181" s="4"/>
      <c r="N181" s="57"/>
      <c r="O181" s="57"/>
      <c r="P181" s="61"/>
      <c r="Q181" s="57"/>
    </row>
    <row r="182" spans="1:17" ht="12.75" hidden="1">
      <c r="A182" s="57"/>
      <c r="B182" s="57"/>
      <c r="C182" s="107"/>
      <c r="D182" s="4"/>
      <c r="E182" s="4"/>
      <c r="F182" s="4"/>
      <c r="G182" s="4"/>
      <c r="N182" s="57"/>
      <c r="O182" s="57"/>
      <c r="P182" s="61"/>
      <c r="Q182" s="57"/>
    </row>
    <row r="183" spans="1:17" ht="12.75" hidden="1">
      <c r="A183" s="57"/>
      <c r="B183" s="57"/>
      <c r="C183" s="107"/>
      <c r="D183" s="108"/>
      <c r="E183" s="4"/>
      <c r="F183" s="4"/>
      <c r="G183" s="4"/>
      <c r="N183" s="57"/>
      <c r="O183" s="57"/>
      <c r="P183" s="61"/>
      <c r="Q183" s="57"/>
    </row>
    <row r="184" spans="1:17" ht="12.75" hidden="1">
      <c r="A184" s="57"/>
      <c r="B184" s="87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7"/>
      <c r="O184" s="87"/>
      <c r="P184" s="132"/>
      <c r="Q184" s="87"/>
    </row>
    <row r="185" spans="1:17" ht="12.75" hidden="1">
      <c r="A185" s="57"/>
      <c r="B185" s="57"/>
      <c r="C185" s="16"/>
      <c r="D185" s="16"/>
      <c r="E185" s="4"/>
      <c r="N185" s="57"/>
      <c r="O185" s="57"/>
      <c r="P185" s="42"/>
      <c r="Q185" s="57"/>
    </row>
    <row r="186" spans="1:17" ht="12.75" customHeight="1" hidden="1">
      <c r="A186" s="57"/>
      <c r="B186" s="57"/>
      <c r="C186" s="22"/>
      <c r="D186" s="89"/>
      <c r="E186" s="89"/>
      <c r="F186" s="89"/>
      <c r="G186" s="89"/>
      <c r="N186" s="57"/>
      <c r="O186" s="57"/>
      <c r="P186" s="42"/>
      <c r="Q186" s="57"/>
    </row>
    <row r="187" spans="1:17" ht="12.75" customHeight="1" hidden="1">
      <c r="A187" s="57"/>
      <c r="B187" s="57"/>
      <c r="C187" s="22"/>
      <c r="D187" s="79"/>
      <c r="E187" s="79"/>
      <c r="F187" s="89"/>
      <c r="G187" s="89"/>
      <c r="N187" s="57"/>
      <c r="O187" s="57"/>
      <c r="P187" s="42"/>
      <c r="Q187" s="57"/>
    </row>
    <row r="188" spans="1:17" ht="12.75" customHeight="1" hidden="1">
      <c r="A188" s="57"/>
      <c r="B188" s="57"/>
      <c r="C188" s="22"/>
      <c r="D188" s="79"/>
      <c r="E188" s="79"/>
      <c r="F188" s="89"/>
      <c r="G188" s="89"/>
      <c r="N188" s="57"/>
      <c r="O188" s="57"/>
      <c r="P188" s="42"/>
      <c r="Q188" s="57"/>
    </row>
    <row r="189" spans="1:17" ht="12.75" customHeight="1" hidden="1">
      <c r="A189" s="57"/>
      <c r="B189" s="57"/>
      <c r="C189" s="22"/>
      <c r="D189" s="22"/>
      <c r="E189" s="79"/>
      <c r="F189" s="89"/>
      <c r="G189" s="89"/>
      <c r="N189" s="57"/>
      <c r="O189" s="57"/>
      <c r="P189" s="61"/>
      <c r="Q189" s="57"/>
    </row>
    <row r="190" spans="1:17" ht="12.75" hidden="1">
      <c r="A190" s="57"/>
      <c r="B190" s="57"/>
      <c r="C190" s="107"/>
      <c r="D190" s="108"/>
      <c r="E190" s="4"/>
      <c r="F190" s="4"/>
      <c r="G190" s="4"/>
      <c r="N190" s="57"/>
      <c r="O190" s="57"/>
      <c r="P190" s="61"/>
      <c r="Q190" s="57"/>
    </row>
    <row r="191" spans="1:17" ht="12.75" hidden="1">
      <c r="A191" s="57"/>
      <c r="B191" s="87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7"/>
      <c r="O191" s="87"/>
      <c r="P191" s="132"/>
      <c r="Q191" s="87"/>
    </row>
    <row r="192" spans="1:17" ht="12.75">
      <c r="A192" s="57"/>
      <c r="B192" s="57" t="s">
        <v>205</v>
      </c>
      <c r="C192" s="6" t="s">
        <v>206</v>
      </c>
      <c r="D192" s="6"/>
      <c r="E192" s="6"/>
      <c r="F192" s="6"/>
      <c r="G192" s="6"/>
      <c r="N192" s="57"/>
      <c r="O192" s="57"/>
      <c r="P192" s="119"/>
      <c r="Q192" s="57"/>
    </row>
    <row r="193" spans="1:17" ht="12.75">
      <c r="A193" s="57"/>
      <c r="B193" s="87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7"/>
      <c r="O193" s="87"/>
      <c r="P193" s="132">
        <f>P178</f>
        <v>0</v>
      </c>
      <c r="Q193" s="87"/>
    </row>
    <row r="194" spans="1:17" ht="15.75">
      <c r="A194" s="57"/>
      <c r="B194" s="100"/>
      <c r="C194" s="101" t="s">
        <v>92</v>
      </c>
      <c r="D194" s="101"/>
      <c r="E194" s="102"/>
      <c r="F194" s="102"/>
      <c r="G194" s="102"/>
      <c r="H194" s="102"/>
      <c r="I194" s="103"/>
      <c r="J194" s="103"/>
      <c r="K194" s="103"/>
      <c r="L194" s="103"/>
      <c r="M194" s="103"/>
      <c r="N194" s="104"/>
      <c r="O194" s="104"/>
      <c r="P194" s="27">
        <f>P178+P179+P180+P192</f>
        <v>0</v>
      </c>
      <c r="Q194" s="105"/>
    </row>
    <row r="195" spans="1:17" ht="18">
      <c r="A195" s="57"/>
      <c r="B195" s="57"/>
      <c r="E195" s="79" t="s">
        <v>207</v>
      </c>
      <c r="F195" s="79"/>
      <c r="G195" s="79"/>
      <c r="H195" s="79"/>
      <c r="I195" s="79"/>
      <c r="N195" s="57"/>
      <c r="O195" s="57"/>
      <c r="P195" s="61"/>
      <c r="Q195" s="57"/>
    </row>
    <row r="196" spans="1:17" ht="12.75">
      <c r="A196" s="57"/>
      <c r="B196" s="57" t="s">
        <v>208</v>
      </c>
      <c r="C196" s="4" t="s">
        <v>209</v>
      </c>
      <c r="D196" s="4"/>
      <c r="E196" s="4"/>
      <c r="N196" s="57"/>
      <c r="O196" s="57"/>
      <c r="P196" s="42"/>
      <c r="Q196" s="57"/>
    </row>
    <row r="197" spans="1:17" ht="12.75">
      <c r="A197" s="57"/>
      <c r="B197" s="57"/>
      <c r="C197" s="4" t="s">
        <v>210</v>
      </c>
      <c r="D197" s="4"/>
      <c r="E197" s="4"/>
      <c r="F197" s="4"/>
      <c r="G197" s="4"/>
      <c r="N197" s="57"/>
      <c r="O197" s="57"/>
      <c r="P197" s="42"/>
      <c r="Q197" s="57"/>
    </row>
    <row r="198" spans="1:17" ht="12.75" customHeight="1">
      <c r="A198" s="57"/>
      <c r="B198" s="57"/>
      <c r="C198" s="22"/>
      <c r="D198" s="22"/>
      <c r="E198" s="22"/>
      <c r="F198" s="79"/>
      <c r="G198" s="79"/>
      <c r="N198" s="57"/>
      <c r="O198" s="57"/>
      <c r="P198" s="42"/>
      <c r="Q198" s="57"/>
    </row>
    <row r="199" spans="1:17" ht="12.75">
      <c r="A199" s="57"/>
      <c r="B199" s="57"/>
      <c r="C199" s="22"/>
      <c r="D199" s="22"/>
      <c r="E199" s="22"/>
      <c r="F199" s="4"/>
      <c r="G199" s="4"/>
      <c r="N199" s="57"/>
      <c r="O199" s="57"/>
      <c r="P199" s="42"/>
      <c r="Q199" s="57"/>
    </row>
    <row r="200" spans="1:17" ht="12.75">
      <c r="A200" s="57"/>
      <c r="B200" s="87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 t="s">
        <v>211</v>
      </c>
      <c r="N200" s="87"/>
      <c r="O200" s="87"/>
      <c r="P200" s="88">
        <f>P196</f>
        <v>0</v>
      </c>
      <c r="Q200" s="87"/>
    </row>
    <row r="201" spans="1:17" ht="12.75">
      <c r="A201" s="57"/>
      <c r="B201" s="57" t="s">
        <v>212</v>
      </c>
      <c r="C201" s="16" t="s">
        <v>213</v>
      </c>
      <c r="D201" s="4"/>
      <c r="E201" s="4"/>
      <c r="O201" s="57"/>
      <c r="P201" s="61"/>
      <c r="Q201" s="57"/>
    </row>
    <row r="202" spans="1:17" ht="12.75" customHeight="1">
      <c r="A202" s="57"/>
      <c r="B202" s="57"/>
      <c r="C202" s="22" t="s">
        <v>214</v>
      </c>
      <c r="D202" s="89"/>
      <c r="E202" s="89"/>
      <c r="F202" s="89"/>
      <c r="G202" s="89"/>
      <c r="O202" s="57"/>
      <c r="P202" s="61"/>
      <c r="Q202" s="57"/>
    </row>
    <row r="203" spans="1:17" ht="12.75" customHeight="1">
      <c r="A203" s="57"/>
      <c r="B203" s="57"/>
      <c r="C203" s="22"/>
      <c r="D203" s="22"/>
      <c r="E203" s="22"/>
      <c r="F203" s="79"/>
      <c r="G203" s="79"/>
      <c r="O203" s="57"/>
      <c r="P203" s="61"/>
      <c r="Q203" s="57"/>
    </row>
    <row r="204" spans="1:17" ht="12.75" customHeight="1">
      <c r="A204" s="57"/>
      <c r="B204" s="57"/>
      <c r="C204" s="22"/>
      <c r="D204" s="79"/>
      <c r="E204" s="79"/>
      <c r="F204" s="89"/>
      <c r="G204" s="89"/>
      <c r="O204" s="57"/>
      <c r="P204" s="61"/>
      <c r="Q204" s="57"/>
    </row>
    <row r="205" spans="1:29" ht="12.75">
      <c r="A205" s="57"/>
      <c r="B205" s="87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 t="s">
        <v>215</v>
      </c>
      <c r="N205" s="86"/>
      <c r="O205" s="87"/>
      <c r="P205" s="133">
        <f>P201</f>
        <v>0</v>
      </c>
      <c r="Q205" s="87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</row>
    <row r="206" spans="1:17" ht="15.75">
      <c r="A206" s="57"/>
      <c r="B206" s="100"/>
      <c r="C206" s="101" t="s">
        <v>92</v>
      </c>
      <c r="D206" s="101"/>
      <c r="E206" s="102"/>
      <c r="F206" s="102"/>
      <c r="G206" s="102"/>
      <c r="H206" s="102"/>
      <c r="I206" s="103"/>
      <c r="J206" s="103"/>
      <c r="K206" s="103"/>
      <c r="L206" s="103"/>
      <c r="M206" s="103"/>
      <c r="N206" s="104"/>
      <c r="O206" s="104"/>
      <c r="P206" s="27">
        <f>P200+P205</f>
        <v>0</v>
      </c>
      <c r="Q206" s="105"/>
    </row>
    <row r="207" spans="1:17" ht="18">
      <c r="A207" s="57"/>
      <c r="B207" s="57"/>
      <c r="E207" s="79" t="s">
        <v>216</v>
      </c>
      <c r="F207" s="79"/>
      <c r="G207" s="79"/>
      <c r="H207" s="79"/>
      <c r="I207" s="79"/>
      <c r="N207" s="57"/>
      <c r="O207" s="57"/>
      <c r="P207" s="61"/>
      <c r="Q207" s="57"/>
    </row>
    <row r="208" spans="1:17" ht="12.75">
      <c r="A208" s="57"/>
      <c r="B208" s="57" t="s">
        <v>217</v>
      </c>
      <c r="C208" s="16" t="s">
        <v>144</v>
      </c>
      <c r="D208" s="16"/>
      <c r="E208" s="16"/>
      <c r="N208" s="57"/>
      <c r="O208" s="57"/>
      <c r="P208" s="42"/>
      <c r="Q208" s="57"/>
    </row>
    <row r="209" spans="1:17" ht="12.75">
      <c r="A209" s="57"/>
      <c r="B209" s="57"/>
      <c r="C209" s="4" t="s">
        <v>218</v>
      </c>
      <c r="D209" s="4"/>
      <c r="E209" s="4"/>
      <c r="N209" s="57"/>
      <c r="O209" s="57"/>
      <c r="P209" s="61"/>
      <c r="Q209" s="57"/>
    </row>
    <row r="210" spans="1:17" ht="12.75">
      <c r="A210" s="57"/>
      <c r="B210" s="87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 t="s">
        <v>219</v>
      </c>
      <c r="N210" s="87"/>
      <c r="O210" s="87"/>
      <c r="P210" s="132">
        <f>P208</f>
        <v>0</v>
      </c>
      <c r="Q210" s="87"/>
    </row>
    <row r="211" spans="1:17" ht="12.75">
      <c r="A211" s="57"/>
      <c r="B211" s="57" t="s">
        <v>220</v>
      </c>
      <c r="C211" s="16" t="s">
        <v>221</v>
      </c>
      <c r="D211" s="4"/>
      <c r="E211" s="4"/>
      <c r="N211" s="57"/>
      <c r="O211" s="57"/>
      <c r="P211" s="119"/>
      <c r="Q211" s="57"/>
    </row>
    <row r="212" spans="1:17" ht="12.75">
      <c r="A212" s="57"/>
      <c r="B212" s="57"/>
      <c r="C212" s="135">
        <v>0.302</v>
      </c>
      <c r="D212" s="4"/>
      <c r="E212" s="4"/>
      <c r="N212" s="57"/>
      <c r="O212" s="57"/>
      <c r="P212" s="61"/>
      <c r="Q212" s="57"/>
    </row>
    <row r="213" spans="1:17" ht="12.75">
      <c r="A213" s="57"/>
      <c r="B213" s="87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 t="s">
        <v>222</v>
      </c>
      <c r="N213" s="87"/>
      <c r="O213" s="87"/>
      <c r="P213" s="132">
        <f>P211</f>
        <v>0</v>
      </c>
      <c r="Q213" s="87"/>
    </row>
    <row r="214" spans="1:17" ht="12.75">
      <c r="A214" s="57"/>
      <c r="B214" s="57" t="s">
        <v>185</v>
      </c>
      <c r="C214" s="6" t="s">
        <v>223</v>
      </c>
      <c r="D214" s="6"/>
      <c r="E214" s="6"/>
      <c r="F214" s="6"/>
      <c r="N214" s="57"/>
      <c r="O214" s="57"/>
      <c r="P214" s="42"/>
      <c r="Q214" s="57"/>
    </row>
    <row r="215" spans="1:17" ht="12.75">
      <c r="A215" s="57"/>
      <c r="B215" s="87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 t="s">
        <v>224</v>
      </c>
      <c r="N215" s="87"/>
      <c r="O215" s="87"/>
      <c r="P215" s="132">
        <f>P214</f>
        <v>0</v>
      </c>
      <c r="Q215" s="87"/>
    </row>
    <row r="216" spans="1:17" ht="15.75">
      <c r="A216" s="57"/>
      <c r="B216" s="100"/>
      <c r="C216" s="101" t="s">
        <v>92</v>
      </c>
      <c r="D216" s="101"/>
      <c r="E216" s="102"/>
      <c r="F216" s="102"/>
      <c r="G216" s="102"/>
      <c r="H216" s="102"/>
      <c r="I216" s="103"/>
      <c r="J216" s="103"/>
      <c r="K216" s="103"/>
      <c r="L216" s="103"/>
      <c r="M216" s="103"/>
      <c r="N216" s="104"/>
      <c r="O216" s="104"/>
      <c r="P216" s="27">
        <f>P210+P213+P215</f>
        <v>0</v>
      </c>
      <c r="Q216" s="105"/>
    </row>
    <row r="217" spans="1:17" ht="12.75">
      <c r="A217" s="57"/>
      <c r="B217" s="136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8"/>
      <c r="O217" s="138"/>
      <c r="P217" s="136"/>
      <c r="Q217" s="138"/>
    </row>
    <row r="218" spans="1:17" ht="18">
      <c r="A218" s="57"/>
      <c r="B218" s="139"/>
      <c r="C218" s="140"/>
      <c r="D218" s="140"/>
      <c r="E218" s="140"/>
      <c r="F218" s="140"/>
      <c r="G218" s="141" t="s">
        <v>225</v>
      </c>
      <c r="H218" s="140"/>
      <c r="I218" s="140"/>
      <c r="J218" s="140"/>
      <c r="K218" s="140"/>
      <c r="L218" s="140"/>
      <c r="M218" s="140"/>
      <c r="N218" s="142"/>
      <c r="O218" s="142"/>
      <c r="P218" s="143">
        <f>P32+P100+P171+P176+P194+P206+P216+P105</f>
        <v>7107727</v>
      </c>
      <c r="Q218" s="142"/>
    </row>
    <row r="219" spans="1:17" ht="12.75">
      <c r="A219" s="4"/>
      <c r="B219" s="69"/>
      <c r="O219" s="69"/>
      <c r="Q219" s="69"/>
    </row>
    <row r="220" spans="1:17" ht="12.75">
      <c r="A220" s="4"/>
      <c r="B220" s="4"/>
      <c r="O220" s="4"/>
      <c r="Q220" s="4"/>
    </row>
    <row r="221" spans="1:17" ht="12.75">
      <c r="A221" s="4"/>
      <c r="B221" s="4"/>
      <c r="O221" s="4"/>
      <c r="Q221" s="4"/>
    </row>
    <row r="222" spans="1:17" ht="12.75">
      <c r="A222" s="4"/>
      <c r="B222" s="4"/>
      <c r="O222" s="4"/>
      <c r="Q222" s="4"/>
    </row>
    <row r="223" spans="1:17" ht="12.75">
      <c r="A223" s="4"/>
      <c r="B223" s="4"/>
      <c r="E223" t="s">
        <v>226</v>
      </c>
      <c r="J223" t="s">
        <v>227</v>
      </c>
      <c r="O223" s="4"/>
      <c r="Q223" s="4"/>
    </row>
    <row r="224" spans="1:17" ht="12.75">
      <c r="A224" s="4"/>
      <c r="B224" s="4"/>
      <c r="O224" s="4"/>
      <c r="Q224" s="4"/>
    </row>
    <row r="225" spans="1:17" ht="12.75">
      <c r="A225" s="4"/>
      <c r="B225" s="4"/>
      <c r="E225" t="s">
        <v>228</v>
      </c>
      <c r="O225" s="4"/>
      <c r="Q225" s="4"/>
    </row>
    <row r="226" spans="15:17" ht="12.75">
      <c r="O226" s="4"/>
      <c r="Q226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  <rowBreaks count="2" manualBreakCount="2">
    <brk id="78" max="255" man="1"/>
    <brk id="171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МАОУ Абаульская ООШ</dc:creator>
  <cp:keywords/>
  <dc:description/>
  <cp:lastModifiedBy>МАОУ Абаульская ООШ</cp:lastModifiedBy>
  <dcterms:created xsi:type="dcterms:W3CDTF">2014-01-15T06:19:14Z</dcterms:created>
  <dcterms:modified xsi:type="dcterms:W3CDTF">2014-01-15T06:19:54Z</dcterms:modified>
  <cp:category/>
  <cp:version/>
  <cp:contentType/>
  <cp:contentStatus/>
</cp:coreProperties>
</file>